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0005" windowHeight="10005" firstSheet="7" activeTab="8"/>
  </bookViews>
  <sheets>
    <sheet name="Sheet0" sheetId="1" state="hidden" r:id="rId1"/>
    <sheet name="Sheet2" sheetId="3" state="hidden" r:id="rId2"/>
    <sheet name="Sheet3" sheetId="4" state="hidden" r:id="rId3"/>
    <sheet name="meter to kg convert (4)" sheetId="14" state="hidden" r:id="rId4"/>
    <sheet name="EDD-I BIJNOR" sheetId="17" state="hidden" r:id="rId5"/>
    <sheet name="EDD-II BIJNOR" sheetId="18" state="hidden" r:id="rId6"/>
    <sheet name="EDD-II CHANDPUR" sheetId="19" state="hidden" r:id="rId7"/>
    <sheet name="Sheet5" sheetId="24" r:id="rId8"/>
    <sheet name="Sheet1" sheetId="25" r:id="rId9"/>
  </sheets>
  <definedNames>
    <definedName name="_xlnm.Print_Area" localSheetId="4">'EDD-I BIJNOR'!$A$1:$D$39</definedName>
    <definedName name="_xlnm.Print_Area" localSheetId="5">'EDD-II BIJNOR'!$A$1:$D$34</definedName>
  </definedNames>
  <calcPr calcId="144525"/>
</workbook>
</file>

<file path=xl/calcChain.xml><?xml version="1.0" encoding="utf-8"?>
<calcChain xmlns="http://schemas.openxmlformats.org/spreadsheetml/2006/main">
  <c r="D60" i="25" l="1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8" i="25"/>
  <c r="F56" i="25" s="1"/>
  <c r="D56" i="25"/>
  <c r="B4" i="14" l="1"/>
  <c r="C33" i="4" l="1"/>
  <c r="E32" i="4"/>
  <c r="E35" i="4"/>
  <c r="D32" i="4"/>
  <c r="C32" i="4"/>
  <c r="B32" i="4" l="1"/>
  <c r="E17" i="3" l="1"/>
  <c r="C14" i="3"/>
  <c r="E14" i="3"/>
  <c r="B14" i="3"/>
  <c r="C29" i="3"/>
  <c r="A9" i="4"/>
  <c r="B43" i="3"/>
  <c r="B29" i="3"/>
  <c r="D14" i="3"/>
</calcChain>
</file>

<file path=xl/sharedStrings.xml><?xml version="1.0" encoding="utf-8"?>
<sst xmlns="http://schemas.openxmlformats.org/spreadsheetml/2006/main" count="438" uniqueCount="238">
  <si>
    <t>Item Discription</t>
  </si>
  <si>
    <t>Qty.</t>
  </si>
  <si>
    <t>S.No.</t>
  </si>
  <si>
    <t>bZ&amp;fufonk ds lkis{k rduhdh fof'k"Vhdj.k</t>
  </si>
  <si>
    <t>e.My fctukSj ds {ks=kUrxZr 24 ua0 izkFkfed@mPp izkFkfed fo|ky;ksa ds Åij@cxy ls xqtj jgh ,y0Vh0@,p0Vh0 ykbZu dks mudh lqj{kk ds n`f”Vxr f’k¶V djus ds dk;Z dks uohu ftyk fo|qr fodkl fuf/k ls ckg~; ,tsUlh ds ek/;e ls djkus gsrq izdkf’kr gksus okyh bZ&amp;fufonk ds lkis{k rduhdh fof'k"Vhdj.k ¼Lisf’kfQds’ku@ch0vks0D;w0½</t>
  </si>
  <si>
    <t xml:space="preserve">iSdst uEcj%&amp;-------------------------------------------------------------- </t>
  </si>
  <si>
    <t xml:space="preserve">[k.M dk uke%&amp; fo|qr forj.k [k.M--------------------------------
</t>
  </si>
  <si>
    <t>fnukad%&amp;---------------------------------</t>
  </si>
  <si>
    <t>Unit</t>
  </si>
  <si>
    <t>Safe cartage of 8.5 Mtr.long PCC Pole from Store Centre Joya to works site including loading and unloading at both ends(Appr.40Kms.) .</t>
  </si>
  <si>
    <r>
      <rPr>
        <sz val="9.5"/>
        <rFont val="Arial MT"/>
        <family val="2"/>
      </rPr>
      <t>Nos.</t>
    </r>
  </si>
  <si>
    <r>
      <rPr>
        <sz val="9.5"/>
        <rFont val="Arial MT"/>
        <family val="2"/>
      </rPr>
      <t>Safe cartage of 9 Mtr.long PCC Pole from Store Centre Joya to works site including loading and unloading at both ends(Appr. 40Kms.) .</t>
    </r>
  </si>
  <si>
    <r>
      <rPr>
        <sz val="9.5"/>
        <rFont val="Arial MT"/>
        <family val="2"/>
      </rPr>
      <t>Safe cartage of 13 Mtr.long STP Pole from Store Centre Joya to works site including loading and unloading at both ends(Appr. 40Kms.) .</t>
    </r>
  </si>
  <si>
    <r>
      <rPr>
        <sz val="9.5"/>
        <rFont val="Arial MT"/>
        <family val="2"/>
      </rPr>
      <t>Safe cartage of 11 Mtr.long STP Pole from Store Centre Joya to works site including loading and unloading at both ends(Appr. 40Kms.) .</t>
    </r>
  </si>
  <si>
    <r>
      <rPr>
        <sz val="9.5"/>
        <rFont val="Arial MT"/>
        <family val="2"/>
      </rPr>
      <t xml:space="preserve">Safe cartage of line material  from Store Centre Joya to works site including
</t>
    </r>
    <r>
      <rPr>
        <sz val="9.5"/>
        <rFont val="Arial MT"/>
        <family val="2"/>
      </rPr>
      <t>loading and unloading at both ends(Appr. 40Kms.) .</t>
    </r>
  </si>
  <si>
    <r>
      <rPr>
        <sz val="9.5"/>
        <rFont val="Arial MT"/>
        <family val="2"/>
      </rPr>
      <t>Qtl.</t>
    </r>
  </si>
  <si>
    <r>
      <rPr>
        <sz val="9.5"/>
        <rFont val="Arial MT"/>
        <family val="2"/>
      </rPr>
      <t xml:space="preserve">Safe cartage of 25 KVA T/F  from Store Centre Joya to works site including
</t>
    </r>
    <r>
      <rPr>
        <sz val="9.5"/>
        <rFont val="Arial MT"/>
        <family val="2"/>
      </rPr>
      <t>loading and unloading at both ends(Appr. 40Kms.) .</t>
    </r>
  </si>
  <si>
    <r>
      <rPr>
        <sz val="9.5"/>
        <rFont val="Arial MT"/>
        <family val="2"/>
      </rPr>
      <t>Safe cartage of 11KV XLPE Cable overhaead (3x120sq.mm) from Store Centre Joya to works site including loading and unloading at both ends(Appr.40Kms.)</t>
    </r>
  </si>
  <si>
    <r>
      <rPr>
        <sz val="9.5"/>
        <rFont val="Arial MT"/>
        <family val="2"/>
      </rPr>
      <t>Mtr.</t>
    </r>
  </si>
  <si>
    <r>
      <rPr>
        <sz val="9.5"/>
        <rFont val="Arial MT"/>
        <family val="2"/>
      </rPr>
      <t>Safe cartage of 11KV XLPE Cable overhaead (3x70sq.mm) from Store Centre Joya to works site including loading and unloading at both ends(Appr.40Kms.)</t>
    </r>
  </si>
  <si>
    <r>
      <rPr>
        <sz val="9.5"/>
        <rFont val="Arial MT"/>
        <family val="2"/>
      </rPr>
      <t>Safe cartage of 11KV XLPE Cable overhaead (3.5x70sq.mm) from Store Centre Joya to works site including loading and unloading at both ends(Appr.40Kms.) .</t>
    </r>
  </si>
  <si>
    <r>
      <rPr>
        <sz val="9.5"/>
        <rFont val="Arial MT"/>
        <family val="2"/>
      </rPr>
      <t>Dismentling of 25 KVA T/F different sites with double pole.</t>
    </r>
  </si>
  <si>
    <r>
      <rPr>
        <sz val="9.5"/>
        <rFont val="Arial MT"/>
        <family val="2"/>
      </rPr>
      <t>Dismentling of 63 KVA T/F  with double pole.</t>
    </r>
  </si>
  <si>
    <r>
      <rPr>
        <sz val="9.5"/>
        <rFont val="Arial MT"/>
        <family val="2"/>
      </rPr>
      <t>No.</t>
    </r>
  </si>
  <si>
    <r>
      <rPr>
        <sz val="9.5"/>
        <rFont val="Arial MT"/>
        <family val="2"/>
      </rPr>
      <t>Dismentling of 100 KVA T/F with double pole.</t>
    </r>
  </si>
  <si>
    <r>
      <rPr>
        <sz val="9.5"/>
        <rFont val="Arial MT"/>
        <family val="2"/>
      </rPr>
      <t>Mounting of 25 KVA T/F on the 8.5 mtr. Pcc double pole including fabrication and fitting of all type of accessories etc. as per RESPO Drawing.</t>
    </r>
  </si>
  <si>
    <r>
      <rPr>
        <sz val="9.5"/>
        <rFont val="Arial MT"/>
        <family val="2"/>
      </rPr>
      <t>Mounting of 63 KVA T/F on the 8.5 mtr. Pcc double pole including fabrication and fitting of all type of accessories etc. as per RESPO Drawing.</t>
    </r>
  </si>
  <si>
    <r>
      <rPr>
        <sz val="9.5"/>
        <rFont val="Arial MT"/>
        <family val="2"/>
      </rPr>
      <t>Mounting of 100 KVA T/F on the 8.5 mtr. Pcc double pole including fabrication and fitting of all type of accessories etc. as per RESPO Drawing.</t>
    </r>
  </si>
  <si>
    <r>
      <rPr>
        <sz val="9.5"/>
        <rFont val="Arial MT"/>
        <family val="2"/>
      </rPr>
      <t xml:space="preserve">Erection of Single Pole on 8.5 Mtr. long PCC Pole including fabrication and
</t>
    </r>
    <r>
      <rPr>
        <sz val="9.5"/>
        <rFont val="Arial MT"/>
        <family val="2"/>
      </rPr>
      <t>fitting of all type of accessories etc. as per RESPO Drawing.</t>
    </r>
  </si>
  <si>
    <r>
      <rPr>
        <sz val="9.5"/>
        <rFont val="Arial MT"/>
        <family val="2"/>
      </rPr>
      <t xml:space="preserve">Erection of Single Pole on 9 Mtr. long PCC Pole including fabrication and fitting
</t>
    </r>
    <r>
      <rPr>
        <sz val="9.5"/>
        <rFont val="Arial MT"/>
        <family val="2"/>
      </rPr>
      <t>of all type of accessories etc. as per RESPO Drawing.</t>
    </r>
  </si>
  <si>
    <r>
      <rPr>
        <sz val="9.5"/>
        <rFont val="Arial MT"/>
        <family val="2"/>
      </rPr>
      <t>Erection of Double Pole on 8.5 Mtr. long PCC Pole including fabrication and fitting of all type of accessories etc. as per RESPO Drawing.</t>
    </r>
  </si>
  <si>
    <r>
      <rPr>
        <sz val="9.5"/>
        <rFont val="Arial MT"/>
        <family val="2"/>
      </rPr>
      <t>Erection of Single Pole on 13 Mtr. Long STP Pole including fabrication and fitting of all type of accessories etc. as per RESPO Drawing.</t>
    </r>
  </si>
  <si>
    <r>
      <rPr>
        <sz val="9.5"/>
        <rFont val="Arial MT"/>
        <family val="2"/>
      </rPr>
      <t xml:space="preserve">Erection of Single Pole on 11 Mtr. long STP Pole including fabrication and fitting
</t>
    </r>
    <r>
      <rPr>
        <sz val="9.5"/>
        <rFont val="Arial MT"/>
        <family val="2"/>
      </rPr>
      <t>of all type of accessories etc. as per RESPO Drawing.</t>
    </r>
  </si>
  <si>
    <r>
      <rPr>
        <sz val="9.5"/>
        <rFont val="Arial MT"/>
        <family val="2"/>
      </rPr>
      <t xml:space="preserve">Laying spreading lifting and final sagging of ACSR Weasel and Rabbit Conductor in accordance with line chart including binding and fixing of all type
</t>
    </r>
    <r>
      <rPr>
        <sz val="9.5"/>
        <rFont val="Arial MT"/>
        <family val="2"/>
      </rPr>
      <t>accessories.</t>
    </r>
  </si>
  <si>
    <r>
      <rPr>
        <sz val="9.5"/>
        <rFont val="Arial MT"/>
        <family val="2"/>
      </rPr>
      <t>Mtrs.</t>
    </r>
  </si>
  <si>
    <r>
      <rPr>
        <sz val="9.5"/>
        <rFont val="Arial MT"/>
        <family val="2"/>
      </rPr>
      <t xml:space="preserve">Laying spreading lifting and final sagging of L.T. ABC Size (3x50+1x35+1x16 sqmm) in accordance with line chart including binding and fixing of all type
</t>
    </r>
    <r>
      <rPr>
        <sz val="9.5"/>
        <rFont val="Arial MT"/>
        <family val="2"/>
      </rPr>
      <t>accessories.</t>
    </r>
  </si>
  <si>
    <r>
      <rPr>
        <sz val="9.5"/>
        <rFont val="Arial MT"/>
        <family val="2"/>
      </rPr>
      <t xml:space="preserve">Laying spreading lifting and final sagging of L.T. ABC Size (3x120+1x70+1x16 sqmm) in accordance with line chart including binding and fixing of all type
</t>
    </r>
    <r>
      <rPr>
        <sz val="9.5"/>
        <rFont val="Arial MT"/>
        <family val="2"/>
      </rPr>
      <t>accessories.</t>
    </r>
  </si>
  <si>
    <r>
      <rPr>
        <sz val="9.5"/>
        <rFont val="Arial MT"/>
        <family val="2"/>
      </rPr>
      <t xml:space="preserve">Laying spreading lifting and final sagging of L.T. ABC Size (3x95+1x70+1x16 sqmm) in accordance with line chart including binding and fixing of all type
</t>
    </r>
    <r>
      <rPr>
        <sz val="9.5"/>
        <rFont val="Arial MT"/>
        <family val="2"/>
      </rPr>
      <t>accessories.</t>
    </r>
  </si>
  <si>
    <r>
      <rPr>
        <sz val="9.5"/>
        <rFont val="Arial MT"/>
        <family val="2"/>
      </rPr>
      <t>Laying of 11KV XLPE Cable overhaead (3x120sq.mm) from Store Centre Joya to works site including loading and unloading at both ends(Appr.40Kms.) .</t>
    </r>
  </si>
  <si>
    <r>
      <rPr>
        <sz val="9.5"/>
        <rFont val="Arial MT"/>
        <family val="2"/>
      </rPr>
      <t>Laying  of  11KV XLPE Cable overhaead (3x70sq.mm) from Store Centre Joya to works site including loading and unloading at both ends(Appr.40Kms.) .</t>
    </r>
  </si>
  <si>
    <r>
      <rPr>
        <sz val="9.5"/>
        <rFont val="Arial MT"/>
        <family val="2"/>
      </rPr>
      <t>Laying  of  11KV XLPE Cable overhaead (3.5x70sq.mm) from Store Centre Joya to works site including loading and unloading at both ends(Appr.40Kms.) .</t>
    </r>
  </si>
  <si>
    <r>
      <rPr>
        <sz val="9.5"/>
        <rFont val="Arial MT"/>
        <family val="2"/>
      </rPr>
      <t>fixing of I/D and O/D Cable Jointing Kit Suitable for 3x185 Sqmm XLPE Cable</t>
    </r>
  </si>
  <si>
    <r>
      <rPr>
        <sz val="9.5"/>
        <rFont val="Arial MT"/>
        <family val="2"/>
      </rPr>
      <t>Installation of LT Distribution Boxes.</t>
    </r>
  </si>
  <si>
    <r>
      <rPr>
        <sz val="9.5"/>
        <rFont val="Arial MT"/>
        <family val="2"/>
      </rPr>
      <t>Erections of stay Rod complete with nozzling &amp; grouting as per resspo norms.</t>
    </r>
  </si>
  <si>
    <r>
      <rPr>
        <sz val="9.5"/>
        <rFont val="Arial MT"/>
        <family val="2"/>
      </rPr>
      <t>Earthing complete</t>
    </r>
  </si>
  <si>
    <r>
      <rPr>
        <sz val="9.5"/>
        <rFont val="Arial MT"/>
        <family val="2"/>
      </rPr>
      <t>Pole Gaurding Angle 50x50x6sqmm. Line by 6SWG and 10 SWG</t>
    </r>
  </si>
  <si>
    <r>
      <rPr>
        <sz val="9.5"/>
        <rFont val="Arial MT"/>
        <family val="2"/>
      </rPr>
      <t>Providing and fixing of Stone Pad</t>
    </r>
  </si>
  <si>
    <r>
      <rPr>
        <sz val="9.5"/>
        <rFont val="Calibri"/>
        <family val="1"/>
      </rPr>
      <t>No.</t>
    </r>
  </si>
  <si>
    <r>
      <rPr>
        <sz val="9.5"/>
        <rFont val="Arial MT"/>
        <family val="2"/>
      </rPr>
      <t>Conceriring of support</t>
    </r>
  </si>
  <si>
    <r>
      <rPr>
        <sz val="9.5"/>
        <rFont val="Arial MT"/>
        <family val="2"/>
      </rPr>
      <t>Foundation of pole</t>
    </r>
  </si>
  <si>
    <r>
      <rPr>
        <sz val="9.5"/>
        <rFont val="Arial MT"/>
        <family val="2"/>
      </rPr>
      <t>T-Off Channel</t>
    </r>
  </si>
  <si>
    <r>
      <rPr>
        <sz val="9.5"/>
        <rFont val="Calibri"/>
        <family val="1"/>
      </rPr>
      <t>no</t>
    </r>
  </si>
  <si>
    <r>
      <rPr>
        <sz val="9.5"/>
        <rFont val="Arial MT"/>
        <family val="2"/>
      </rPr>
      <t>Providing and fixing Suspention clamp</t>
    </r>
  </si>
  <si>
    <r>
      <rPr>
        <sz val="9.5"/>
        <rFont val="Arial MT"/>
        <family val="2"/>
      </rPr>
      <t>Providing and Fixing Pieciring Clamp</t>
    </r>
  </si>
  <si>
    <r>
      <rPr>
        <sz val="9.5"/>
        <rFont val="Calibri"/>
        <family val="1"/>
      </rPr>
      <t>NO.</t>
    </r>
  </si>
  <si>
    <r>
      <rPr>
        <sz val="9.5"/>
        <rFont val="Arial MT"/>
        <family val="2"/>
      </rPr>
      <t>Providing and Fixing Nut Bolt/Eye Bolt</t>
    </r>
  </si>
  <si>
    <r>
      <rPr>
        <sz val="9.5"/>
        <rFont val="Calibri"/>
        <family val="1"/>
      </rPr>
      <t>K.G.</t>
    </r>
  </si>
  <si>
    <r>
      <rPr>
        <sz val="9.5"/>
        <rFont val="Arial MT"/>
        <family val="2"/>
      </rPr>
      <t>Providing and Fixing F-Bracket</t>
    </r>
  </si>
  <si>
    <r>
      <rPr>
        <sz val="9.5"/>
        <rFont val="Calibri"/>
        <family val="1"/>
      </rPr>
      <t>No</t>
    </r>
  </si>
  <si>
    <r>
      <rPr>
        <sz val="9.5"/>
        <rFont val="Arial MT"/>
        <family val="2"/>
      </rPr>
      <t>Providing and Fixing Clamp for X Arm</t>
    </r>
  </si>
  <si>
    <r>
      <rPr>
        <sz val="9.5"/>
        <rFont val="Arial MT"/>
        <family val="2"/>
      </rPr>
      <t>Providing and fixing clamp with nut bolts</t>
    </r>
  </si>
  <si>
    <r>
      <rPr>
        <sz val="9.5"/>
        <rFont val="Calibri"/>
        <family val="1"/>
      </rPr>
      <t>set</t>
    </r>
  </si>
  <si>
    <r>
      <rPr>
        <sz val="9.5"/>
        <rFont val="Arial MT"/>
        <family val="2"/>
      </rPr>
      <t>Providing and fixing Holding clamp for Top Channel TPMO</t>
    </r>
  </si>
  <si>
    <r>
      <rPr>
        <sz val="9.5"/>
        <rFont val="Arial MT"/>
        <family val="2"/>
      </rPr>
      <t>Providing and fixing Gaurding Angle Clamp</t>
    </r>
  </si>
  <si>
    <r>
      <rPr>
        <sz val="9.5"/>
        <rFont val="Arial MT"/>
        <family val="2"/>
      </rPr>
      <t>Providing and fixing LT Clamp with nut bolt</t>
    </r>
  </si>
  <si>
    <r>
      <rPr>
        <sz val="9.5"/>
        <rFont val="Arial MT"/>
        <family val="2"/>
      </rPr>
      <t>Providing and fixing D.B. Clamp</t>
    </r>
  </si>
  <si>
    <r>
      <rPr>
        <sz val="9.5"/>
        <rFont val="Arial MT"/>
        <family val="2"/>
      </rPr>
      <t>Providing and fixing F Clamp</t>
    </r>
  </si>
  <si>
    <r>
      <rPr>
        <sz val="9.5"/>
        <rFont val="Arial MT"/>
        <family val="2"/>
      </rPr>
      <t>Providing and fixing clamp for stay</t>
    </r>
  </si>
  <si>
    <r>
      <rPr>
        <sz val="9.5"/>
        <rFont val="Arial MT"/>
        <family val="2"/>
      </rPr>
      <t>Providing and fixing  LT Shackle strip with nut bolt</t>
    </r>
  </si>
  <si>
    <r>
      <rPr>
        <sz val="9.5"/>
        <rFont val="Arial MT"/>
        <family val="2"/>
      </rPr>
      <t>Providing and fixing Dead Clamp</t>
    </r>
  </si>
  <si>
    <r>
      <rPr>
        <sz val="9.5"/>
        <rFont val="Arial MT"/>
        <family val="2"/>
      </rPr>
      <t>Providing and fixing LT Clamp I Hook</t>
    </r>
  </si>
  <si>
    <r>
      <rPr>
        <sz val="9.5"/>
        <rFont val="Arial MT"/>
        <family val="2"/>
      </rPr>
      <t>Providing and fixing PRC</t>
    </r>
  </si>
  <si>
    <r>
      <rPr>
        <sz val="9.5"/>
        <rFont val="Arial MT"/>
        <family val="2"/>
      </rPr>
      <t>cartage of used &amp; old conductor from site to J.E./Store centre Joya with loading and unloading both ends.</t>
    </r>
  </si>
  <si>
    <r>
      <rPr>
        <sz val="9.5"/>
        <rFont val="Arial MT"/>
        <family val="2"/>
      </rPr>
      <t xml:space="preserve">cartage of scrap iron from site to J.E./Store centre Joya with loading and
</t>
    </r>
    <r>
      <rPr>
        <sz val="9.5"/>
        <rFont val="Arial MT"/>
        <family val="2"/>
      </rPr>
      <t>unloading both ends.</t>
    </r>
  </si>
  <si>
    <t>Providing and fixing Dangour Board &amp; clamp with bolts and nuts</t>
  </si>
  <si>
    <t>Mtr.</t>
  </si>
  <si>
    <t>Nos.</t>
  </si>
  <si>
    <t>Dead and Clamp with 1 Hook Installed</t>
  </si>
  <si>
    <t>Jumpring 120 mm to 95 mm</t>
  </si>
  <si>
    <t>PG Clamp 95/70 - 30 (D-Box)</t>
  </si>
  <si>
    <t>Jointing Sleevs MID Span</t>
  </si>
  <si>
    <t>LT Clamp</t>
  </si>
  <si>
    <t>Kg.</t>
  </si>
  <si>
    <t>Stone Pad</t>
  </si>
  <si>
    <t>Cartage of Receive back Dismentling matrial  from  Site to ESC Bijnor Above site including loading &amp; unloading at the both end.</t>
  </si>
  <si>
    <t>Holding Clamp for Cross Arm/Tee Channel/Guarding Clamp</t>
  </si>
  <si>
    <t>F-Bracket with bolts &amp; nuts</t>
  </si>
  <si>
    <t>M.S. Bolts &amp; Nuts</t>
  </si>
  <si>
    <t>Erection &amp; Cartage Charges</t>
  </si>
  <si>
    <t>De-Centralised Material</t>
  </si>
  <si>
    <t>Centralised Material</t>
  </si>
  <si>
    <t>CEN.</t>
  </si>
  <si>
    <t>DEC.</t>
  </si>
  <si>
    <t>CARTAGE</t>
  </si>
  <si>
    <t>DEC+CAR.</t>
  </si>
  <si>
    <t>Stay Clamp</t>
  </si>
  <si>
    <t>Stay Insulator</t>
  </si>
  <si>
    <t>Stay Grouthing</t>
  </si>
  <si>
    <t>Painting of STP</t>
  </si>
  <si>
    <t>Lohd`r iSdstksa dh la[;k% Mh&amp;159] Mh&amp;160 ,oa Mh&amp;161@2022&amp;23</t>
  </si>
  <si>
    <t>[k.M dk uke% fo|qr forj.k [k.M&amp;izFke] fctukSj</t>
  </si>
  <si>
    <t>METER</t>
  </si>
  <si>
    <t>METER TO KG WEASEL CONDUCTOR</t>
  </si>
  <si>
    <t>METER TO KG Rabbit CONDUCTOR</t>
  </si>
  <si>
    <t>METER TO KG Dog CONDUCTOR</t>
  </si>
  <si>
    <t>LT Shackle Insulator</t>
  </si>
  <si>
    <t>Danger Board &amp; Clamp With Nut &amp; Bolts</t>
  </si>
  <si>
    <t>Cartage of Pole 8.5 Mtr. from ESC Bijnor to Above site including loading and unloading at both ends.</t>
  </si>
  <si>
    <t>Cartage of STP Pole 11 Mtr. from ESC Bijnor to Above site including loading and unloading at both ends.</t>
  </si>
  <si>
    <t>Mtr</t>
  </si>
  <si>
    <t>Cartage of 11 KV XLPE cable 3x120/3x185 sqmm from ESC Bijnor to Above site including loading and unloading at both ends.</t>
  </si>
  <si>
    <t>Cartage of Line Material from ESC Bijnor to Above site including loading and unloading at both ends.</t>
  </si>
  <si>
    <t>Qtl.</t>
  </si>
  <si>
    <t>Erection of PCC Pole 8.5 Mrt. with all accesseires</t>
  </si>
  <si>
    <t>Erection of Section Pole with all accesseires</t>
  </si>
  <si>
    <t>Erection of STP Pole 11 Mrt. with all accesseires</t>
  </si>
  <si>
    <t>Laying Lifting, Saying &amp; buinding properly of ABC 3X95+1X50+1X16 mm suitable for 11 KV Line</t>
  </si>
  <si>
    <t>Diging of pits of PCC/STP Pole.</t>
  </si>
  <si>
    <t>Making of jointing kit 3x120 sq mm.</t>
  </si>
  <si>
    <t>Erection of Earthing Rod with GI Wire</t>
  </si>
  <si>
    <t>Erection of Stay Set</t>
  </si>
  <si>
    <t>Erection of Guarding Angle with GI Wire</t>
  </si>
  <si>
    <t>Grouting of PCC/ST Pole.</t>
  </si>
  <si>
    <t>Grouting of stay with nuzzling.</t>
  </si>
  <si>
    <r>
      <rPr>
        <b/>
        <sz val="12"/>
        <color indexed="8"/>
        <rFont val="Times New Roman"/>
        <family val="1"/>
      </rPr>
      <t>Providing &amp; Fixing of following material at Various Sites.</t>
    </r>
    <r>
      <rPr>
        <sz val="12"/>
        <color indexed="8"/>
        <rFont val="Times New Roman"/>
        <family val="1"/>
      </rPr>
      <t xml:space="preserve">
</t>
    </r>
  </si>
  <si>
    <t>Cartage of ACSR Rabbit Conductor from ESC Bijnor to Above site including loading and unloading at both ends.</t>
  </si>
  <si>
    <t>Cartage of ACSR Wesael Conductor from ESC Bijnor to Above site including loading and unloading at both ends.</t>
  </si>
  <si>
    <t>Laying Lifting, Saying &amp; buinding properly of ACSR Weasel Conductor suitable for 11 KV Line</t>
  </si>
  <si>
    <t>Laying Lifting, Saying &amp; buinding properly of ACSR Rabbit Conductor suitable for 11 KV Line</t>
  </si>
  <si>
    <t>Danger Board/Number Plate Fixing</t>
  </si>
  <si>
    <t>LT Incoming Pannel With Metering Equipement</t>
  </si>
  <si>
    <t>Item/Work Description</t>
  </si>
  <si>
    <r>
      <rPr>
        <b/>
        <sz val="16"/>
        <color indexed="8"/>
        <rFont val="Times New Roman"/>
        <family val="1"/>
      </rPr>
      <t>Providing &amp; Fixing of following material at Various Sites.</t>
    </r>
    <r>
      <rPr>
        <sz val="16"/>
        <color indexed="8"/>
        <rFont val="Times New Roman"/>
        <family val="1"/>
      </rPr>
      <t xml:space="preserve">
</t>
    </r>
  </si>
  <si>
    <t>izkFkfed fo|ky;ksa@mPp izkFkfed fo|ky;ksa dh la[;k% 03</t>
  </si>
  <si>
    <t>fo0fo0[k0iz0] fctukSj ds {ks=kUrxZr 03 ua0 izkFkfed@mPp izkFkfed fo|ky;ksa ds Åij@cxy ls xqtj jgh ,y0Vh0@,p0Vh0 ykbZu dks mudh lqj{kk ds n`f”Vxr f’k¶V djus ds dk;Z dks uohu ftyk fo|qr fodkl fuf/k ls ckg~; ,tsUlh ds ek/;e ls djkus gsrq izdkf’kr gksus okyh bZ&amp;fufonk ds lkis{k rduhdh fof'k"Vhdj.k ¼Lisf’kfQds’ku@ch0vks0D;w0½</t>
  </si>
  <si>
    <t xml:space="preserve">                                                                                                                      
                                                                                                                                 (Executive Engineer)
                                                                                                                           Electricity Distribution Division Ist, Bijnor</t>
  </si>
  <si>
    <t>Safe Cartage of Pole 8.5 Mtr. from ESC Bijnor to Above site including loading and unloading at both ends.</t>
  </si>
  <si>
    <t>Safe Cartage of STP Pole 11 Mtr. from ESC Bijnor to Above site including loading and unloading at both ends.</t>
  </si>
  <si>
    <t>Safe Cartage of ACSR Wesael Conductor from ESC Bijnor to Above site including loading and unloading at both ends.</t>
  </si>
  <si>
    <t>Safe Cartage of ABC 3X95+1X50+1X16 mm from ESC Bijnor to Above site including loading and unloading at both ends.</t>
  </si>
  <si>
    <t>Safe Cartage of Line Material from ESC Bijnor to Above site including loading and unloading at both ends.</t>
  </si>
  <si>
    <t>[k.M dk uke% fo|qr forj.k [k.M&amp;f}rh;] fctukSj</t>
  </si>
  <si>
    <t>izkFkfed fo|ky;ksa@mPp izkFkfed fo|ky;ksa dh la[;k% 07</t>
  </si>
  <si>
    <t>Lohd`r iSdstksa dh la[;k% Mh&amp;178] Mh&amp;179] Mh&amp;180] Mh&amp;181] Mh&amp;182] Mh&amp;183 ,oa Mh&amp;184@2022&amp;23</t>
  </si>
  <si>
    <t xml:space="preserve">                                                                                                                      </t>
  </si>
  <si>
    <t>(Executive Engineer)
Electricity Distribution Division Iind, Bijnor</t>
  </si>
  <si>
    <t>Lohd`r iSdstksa dh la[;k% Mh&amp;170] Mh&amp;171] Mh&amp;172] Mh&amp;173] Mh&amp;174 ,oa Mh&amp;175@2022&amp;23</t>
  </si>
  <si>
    <t>izkFkfed fo|ky;ksa@mPp izkFkfed fo|ky;ksa dh la[;k% 06</t>
  </si>
  <si>
    <t>[k.M dk uke% fo|qr forj.k [k.M&amp;f}rh;] pkUniqj</t>
  </si>
  <si>
    <t>Providing &amp; Fixing of following material at Various Sites.</t>
  </si>
  <si>
    <t>(Executive Engineer)
Electricity Distribution Division IInd, Chandpur</t>
  </si>
  <si>
    <t>(Executive Engineer)
Electricity Distribution Division Ist, Bijnor</t>
  </si>
  <si>
    <t>Sl.
No.</t>
  </si>
  <si>
    <t>Units</t>
  </si>
  <si>
    <t>Nos</t>
  </si>
  <si>
    <t>Make of 250 KVA Transformer Plinth complete at site</t>
  </si>
  <si>
    <t xml:space="preserve">Erection of 250 KVA Transformer at Site </t>
  </si>
  <si>
    <t>Erection of 400 KVA Transformer at Site</t>
  </si>
  <si>
    <t>Provding and Erection of 11 KV V-Type Cross Arm</t>
  </si>
  <si>
    <t>Providing and Ereciton T-off Channel</t>
  </si>
  <si>
    <t>Providing and Erection 11 KV Disc Insulator</t>
  </si>
  <si>
    <t>Providing and Erection 11 KV Pin Insulator</t>
  </si>
  <si>
    <t>Providing and Erection Stone Pad</t>
  </si>
  <si>
    <t>Providning and Erection Clamp with nut &amp; bolts</t>
  </si>
  <si>
    <t>Providning and Erection Holding Clamp with nut &amp; bolts</t>
  </si>
  <si>
    <t>Providning and Erection Number Plate</t>
  </si>
  <si>
    <t>Providning and Erection Danger board with clamp</t>
  </si>
  <si>
    <t>Providning and Erection F-clamp</t>
  </si>
  <si>
    <t>Safe cartage of 01 Nos. outgoing VCB from ESC Bijnor/ESSC Dhampur at Nagar Panchayat Sahaspur with loading and unloading both ends.</t>
  </si>
  <si>
    <t>JOB</t>
  </si>
  <si>
    <t>Opening  of 01 Nos.  outgoing VCB at site with all connection excting 11 KV cable.</t>
  </si>
  <si>
    <t>NOS</t>
  </si>
  <si>
    <t>Dismantling of excting old 01 Nos. Outgoing VCB at site with opening Earthing, nut &amp; bolts of all excting busbar.</t>
  </si>
  <si>
    <t>Complete installation with alingment and grouting of 01 nos 11 KV outgoing VCB on newly REG. bolts with fitting of bus bar their proper tapping</t>
  </si>
  <si>
    <t>Providing of 11 Kv VCB pannel with providing G.I. strip and first class welding complete in all respect.</t>
  </si>
  <si>
    <t>11/0.4 KV T/F 250 KVA received back to ESC Bijnor</t>
  </si>
  <si>
    <t>Line Dismentling &amp;  Matrial received back to ESC Bijnor</t>
  </si>
  <si>
    <t>kg</t>
  </si>
  <si>
    <t>Providing  and Erection with Grouting PCC Pole 8.5 Mtr Long</t>
  </si>
  <si>
    <t xml:space="preserve">Laying straighting sagging and binding of ACSR weasel conductor on line. </t>
  </si>
  <si>
    <t xml:space="preserve">Laying straighting sagging and binding of LT ABC 3x50 sqmm Cable on line. </t>
  </si>
  <si>
    <t xml:space="preserve">Laying straighting sagging and binding of LT ABC 3x95 sqmm on line. </t>
  </si>
  <si>
    <t xml:space="preserve">Laying straighting sagging and binding of 11 KV XLPE Cable on line. </t>
  </si>
  <si>
    <t>Providing and Erection Earthing complete set  of PCC Pole</t>
  </si>
  <si>
    <t>Provindg and Erection of Stay Complete set</t>
  </si>
  <si>
    <t>Safe Carriage of  LT ABC 3x95 sqmm  from ESC Bijnor/ESSC Dhampur to above site including loading &amp; unloading at the both end .</t>
  </si>
  <si>
    <t>fo|qr forj.k [k.M&amp;izFke] fctukSj ds dk;Z{ks= esa foLrkfjr uxj fudk; ds {ks=ksa esa fu/kkZfjr ?k.Vs fo|qr vkiwfrZ miyC/k djkus ds n`f"Vxr forj.k ifjorZdksa dh {kerko`f)] uohu forj.k ifjorZdksa dh LFkkiuk] uohu ,y0Vh0 ykbZu dk fuekZ.k] ,y0Vh0 ykbZuksa ds lqn`&lt;+hdj.k@foLrkjhdj.k ,oa ,sls fofHkUu dk;Z ftuesa iz.kkyh lq/kkj dh vko';drk gS] ds dk;ksZa dks ckg~; ,tsUlh ds ek/;e ls lseh VuZdh vk/kkj ij djkus gsrq rduhdh fof'k"Vhdj.k</t>
  </si>
  <si>
    <t>fnukad% ---------------------------</t>
  </si>
  <si>
    <t>Work/Item Description</t>
  </si>
  <si>
    <t>Safe Carriage of Transformer from ESC Bijnor/ESSC Dhampur to above site including loading &amp; unloading at the both end .  250 KVA</t>
  </si>
  <si>
    <t>Safe Carriage of Transformer from ESC Bijnor/ESSC Dhampur to above site including loading &amp; unloading at the both end .  400 KVA</t>
  </si>
  <si>
    <t>Safe Carriage of LT ABC 3x50 sqmm from ESC Bijnor/ESSC Dhampur to above site including loading &amp; unloading at the both end .</t>
  </si>
  <si>
    <t>Safe Carriage of 11 KV XLPE  from ESC Bijnor/ESSC Dhampur to above site including loading &amp; unloading at the both end .</t>
  </si>
  <si>
    <t>Safe Carriage of ACSR weasel conductor from ESC Bijnor/ESSC Dhampur to above site including loading &amp; unloading at the both end .</t>
  </si>
  <si>
    <t>11/0.4 KV 100 KVA T/F</t>
  </si>
  <si>
    <t>11/0.4 KV 250 KVA T/F</t>
  </si>
  <si>
    <t>11/0.4 KV 400 KVA T/F</t>
  </si>
  <si>
    <t xml:space="preserve">ACSR Weasal  conductor </t>
  </si>
  <si>
    <t xml:space="preserve">ACSR Rabbit  conductor </t>
  </si>
  <si>
    <t xml:space="preserve">ACSR Dog  conductor </t>
  </si>
  <si>
    <t>AB Cable (3X95+1X70+1X16) sq.mm</t>
  </si>
  <si>
    <t>AB Cable (3X120+1X95+1X16) sq.mm</t>
  </si>
  <si>
    <t>11 KV V-Type Cross Arm 65X65X6 mm</t>
  </si>
  <si>
    <t>Stay set Complete Size 16x1800 mm</t>
  </si>
  <si>
    <t>Earthing Rod set  Complete Size 20x2500 mm</t>
  </si>
  <si>
    <t>MS T-off Channel 125X65X1300 mm</t>
  </si>
  <si>
    <t>11 KV Disc Insulator with fitting</t>
  </si>
  <si>
    <t>11 KV Pin Insulator with  fitting</t>
  </si>
  <si>
    <t>Pipe Earthing for 250/400 KVA T/F</t>
  </si>
  <si>
    <t>Sub Station Angle Size 50x50x6 mm (1300 mm Long)</t>
  </si>
  <si>
    <t>Holding Clamp for T-channel, Top, Dropper channel etc.</t>
  </si>
  <si>
    <t>Stone Pad size 300X300X75 mm</t>
  </si>
  <si>
    <t xml:space="preserve">MS Nut &amp; bolt all size </t>
  </si>
  <si>
    <t xml:space="preserve">Holding Clamp with Nut &amp; bolts for AB conductor </t>
  </si>
  <si>
    <t xml:space="preserve">Piercing clamp for AB conductor </t>
  </si>
  <si>
    <t xml:space="preserve">Dead &amp; Clamp for AB conductor </t>
  </si>
  <si>
    <t xml:space="preserve">PG Clamp for AB conductor </t>
  </si>
  <si>
    <t xml:space="preserve">I Hook for AB conductor </t>
  </si>
  <si>
    <t xml:space="preserve">Distribution Box three phase for AB conductor </t>
  </si>
  <si>
    <t>PVC Cable 1x400 sqmm (200 mtr) 1x630 sqmm (40 mtr)</t>
  </si>
  <si>
    <t>Cable Jointing Kit 11 KV 3X120 mm out door type</t>
  </si>
  <si>
    <t>HDP Pipe for Railway Crossing</t>
  </si>
  <si>
    <t>GI Pipe  for 11 kV cable for railway Crossing</t>
  </si>
  <si>
    <t>Erection of Single Pole suitable for LT line on PCC/ST Pole after digging a pits of required size with fixing accessries complete.</t>
  </si>
  <si>
    <t>Erection of Double Pole suitable for 11 kv line on PCC/ST Pole after digging a pits of required size with fixing accessries complete.</t>
  </si>
  <si>
    <t>PCC Pole 8.5 Mtr. Long</t>
  </si>
  <si>
    <t>S.T. Pole 11 Mtr. Long</t>
  </si>
  <si>
    <t>Fixing, tightening &amp; nozzling of stay wire with stay rod with the poles of required tension as per drawing, including providing &amp; fixing of stay insulators of 11 KV/LT line and stay clamps. Grouting of Stay Rods (16x1800) mm. including all work of excavation, cement, concreting in size (0.60x0.60x0.30) m in ratio 1:4:8 cement, sand, 40 mm brick ballast as per drawing, including back filling of soil and proper ramming etc.</t>
  </si>
  <si>
    <t>Earthing of supports with M.S. Earth Rod of including excavation of pit and driving M.S. Rod 3-0 M apart from support and 0.5 m below the ground level and connecting below the earth electrodes with the help of G.I. Wire No. 8 SWG and earthing lugs.</t>
  </si>
  <si>
    <t xml:space="preserve">Laying, spreading, lifting and final sagging of 3 phases of ACSR Weasal/Rabbit/Dog Conductor in accordance with line chart including binding and fixing of all accessories in conductor in parallel in 11 KV / L.T. Line for material </t>
  </si>
  <si>
    <t xml:space="preserve">Laying, spreading, lifting and final sagging of AB Conductor 3X120+1X95+1X16 sq.mm &amp; 3X120+1X95+1X16 sq.mm in accordance with line chart including binding and fixing of all accessories in conductor in parallel in 11 KV / L.T. Line. </t>
  </si>
  <si>
    <t>11/0.2 KV 10 KVA T/F</t>
  </si>
  <si>
    <t>11/0.4 KV 25 KVA T/F</t>
  </si>
  <si>
    <t xml:space="preserve">Laying of underground 11 KV Cable after digging of trench including cost of sand &amp; brick complete in all respect site Bakshiwala phatak under ground, under Railway Track double Ckt. </t>
  </si>
  <si>
    <t>Filling &amp; fixing of 11 KV Cable Jointing Kit</t>
  </si>
  <si>
    <t>Fixing of G.I. Pipe 6" dia on double pole with providing &amp; fixing Clamps and Bolts &amp; Nuts complete in all respect.</t>
  </si>
  <si>
    <t>Back Cartage of Dismentaled Cable/Conductor From Work site to Store Centre Bijnor with Loading &amp; Unloading at both ends Distance with in 40 Kms.</t>
  </si>
  <si>
    <t>Construction of plinth of 250/400 KVA T/F with fency as per RESSPO schedule.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</si>
</sst>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Kruti Dev 016"/>
    </font>
    <font>
      <sz val="16"/>
      <color theme="1"/>
      <name val="Kruti Dev 016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Kruti Dev 016"/>
    </font>
    <font>
      <sz val="18"/>
      <color theme="1"/>
      <name val="Calibri"/>
      <family val="2"/>
      <scheme val="minor"/>
    </font>
    <font>
      <sz val="9.5"/>
      <name val="Arial MT"/>
      <family val="2"/>
    </font>
    <font>
      <sz val="9.5"/>
      <color rgb="FF000000"/>
      <name val="Arial MT"/>
      <family val="2"/>
    </font>
    <font>
      <sz val="9.5"/>
      <name val="Arial MT"/>
    </font>
    <font>
      <sz val="9.5"/>
      <name val="Calibri"/>
      <family val="2"/>
    </font>
    <font>
      <sz val="9.5"/>
      <name val="Calibri"/>
      <family val="1"/>
    </font>
    <font>
      <sz val="10"/>
      <name val="Arial"/>
      <family val="2"/>
    </font>
    <font>
      <b/>
      <sz val="12"/>
      <color indexed="8"/>
      <name val="Times New Roman"/>
      <family val="1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b/>
      <sz val="12"/>
      <color theme="1"/>
      <name val="Times New Roman"/>
      <family val="1"/>
    </font>
    <font>
      <sz val="11"/>
      <name val="Arial"/>
      <family val="2"/>
    </font>
    <font>
      <sz val="9"/>
      <color theme="1"/>
      <name val="Times New Roman"/>
      <family val="1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</font>
    <font>
      <sz val="16"/>
      <color indexed="8"/>
      <name val="Times New Roman"/>
      <family val="1"/>
    </font>
    <font>
      <b/>
      <sz val="16"/>
      <color indexed="8"/>
      <name val="Times New Roman"/>
      <family val="1"/>
    </font>
    <font>
      <b/>
      <sz val="16"/>
      <color theme="1"/>
      <name val="Times New Roman"/>
      <family val="1"/>
    </font>
    <font>
      <b/>
      <sz val="16"/>
      <color theme="1"/>
      <name val="Calibri"/>
      <family val="2"/>
      <scheme val="minor"/>
    </font>
    <font>
      <sz val="14"/>
      <color theme="1"/>
      <name val="Kruti Dev 016"/>
    </font>
    <font>
      <b/>
      <sz val="12"/>
      <color theme="1"/>
      <name val="Calibri"/>
      <family val="2"/>
      <scheme val="minor"/>
    </font>
    <font>
      <b/>
      <sz val="14"/>
      <color indexed="8"/>
      <name val="Kruti Dev 010"/>
    </font>
    <font>
      <sz val="10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</cellStyleXfs>
  <cellXfs count="120">
    <xf numFmtId="0" fontId="0" fillId="0" borderId="0" xfId="0"/>
    <xf numFmtId="0" fontId="0" fillId="0" borderId="0" xfId="0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33" borderId="10" xfId="0" applyFont="1" applyFill="1" applyBorder="1" applyAlignment="1">
      <alignment horizontal="center" vertical="center" wrapText="1"/>
    </xf>
    <xf numFmtId="0" fontId="20" fillId="0" borderId="0" xfId="0" applyFont="1"/>
    <xf numFmtId="0" fontId="24" fillId="0" borderId="0" xfId="0" applyFont="1" applyAlignment="1">
      <alignment horizontal="left" vertical="center"/>
    </xf>
    <xf numFmtId="0" fontId="25" fillId="0" borderId="14" xfId="0" applyFont="1" applyFill="1" applyBorder="1" applyAlignment="1">
      <alignment horizontal="left" vertical="top" wrapText="1"/>
    </xf>
    <xf numFmtId="1" fontId="26" fillId="0" borderId="14" xfId="0" applyNumberFormat="1" applyFont="1" applyFill="1" applyBorder="1" applyAlignment="1">
      <alignment horizontal="center" vertical="top" shrinkToFit="1"/>
    </xf>
    <xf numFmtId="0" fontId="27" fillId="0" borderId="14" xfId="0" applyFont="1" applyFill="1" applyBorder="1" applyAlignment="1">
      <alignment horizontal="center" vertical="top" wrapText="1"/>
    </xf>
    <xf numFmtId="0" fontId="27" fillId="0" borderId="14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1" fontId="26" fillId="0" borderId="14" xfId="0" applyNumberFormat="1" applyFont="1" applyFill="1" applyBorder="1" applyAlignment="1">
      <alignment horizontal="center" vertical="center" shrinkToFit="1"/>
    </xf>
    <xf numFmtId="0" fontId="28" fillId="0" borderId="14" xfId="0" applyFont="1" applyFill="1" applyBorder="1" applyAlignment="1">
      <alignment horizontal="center" vertical="top" wrapText="1"/>
    </xf>
    <xf numFmtId="164" fontId="26" fillId="0" borderId="14" xfId="0" applyNumberFormat="1" applyFont="1" applyFill="1" applyBorder="1" applyAlignment="1">
      <alignment horizontal="center" vertical="top" shrinkToFit="1"/>
    </xf>
    <xf numFmtId="0" fontId="27" fillId="0" borderId="14" xfId="0" applyFont="1" applyFill="1" applyBorder="1" applyAlignment="1">
      <alignment horizontal="center" vertical="center" wrapText="1"/>
    </xf>
    <xf numFmtId="0" fontId="0" fillId="34" borderId="10" xfId="0" applyFill="1" applyBorder="1" applyAlignment="1">
      <alignment horizontal="center" vertical="center"/>
    </xf>
    <xf numFmtId="0" fontId="25" fillId="34" borderId="14" xfId="0" applyFont="1" applyFill="1" applyBorder="1" applyAlignment="1">
      <alignment horizontal="left" vertical="top" wrapText="1"/>
    </xf>
    <xf numFmtId="0" fontId="27" fillId="34" borderId="14" xfId="0" applyFont="1" applyFill="1" applyBorder="1" applyAlignment="1">
      <alignment horizontal="center" vertical="top" wrapText="1"/>
    </xf>
    <xf numFmtId="1" fontId="26" fillId="34" borderId="14" xfId="0" applyNumberFormat="1" applyFont="1" applyFill="1" applyBorder="1" applyAlignment="1">
      <alignment horizontal="center" vertical="top" shrinkToFit="1"/>
    </xf>
    <xf numFmtId="0" fontId="0" fillId="34" borderId="0" xfId="0" applyFill="1" applyAlignment="1">
      <alignment vertical="center"/>
    </xf>
    <xf numFmtId="0" fontId="27" fillId="34" borderId="14" xfId="0" applyFont="1" applyFill="1" applyBorder="1" applyAlignment="1">
      <alignment horizontal="left" vertical="top" wrapText="1"/>
    </xf>
    <xf numFmtId="0" fontId="0" fillId="34" borderId="14" xfId="0" applyFill="1" applyBorder="1" applyAlignment="1">
      <alignment horizontal="left" vertical="top" wrapText="1"/>
    </xf>
    <xf numFmtId="0" fontId="27" fillId="34" borderId="14" xfId="0" applyFont="1" applyFill="1" applyBorder="1" applyAlignment="1">
      <alignment horizontal="center" vertical="center" wrapText="1"/>
    </xf>
    <xf numFmtId="1" fontId="26" fillId="34" borderId="14" xfId="0" applyNumberFormat="1" applyFont="1" applyFill="1" applyBorder="1" applyAlignment="1">
      <alignment horizontal="center" vertical="center" shrinkToFit="1"/>
    </xf>
    <xf numFmtId="0" fontId="0" fillId="34" borderId="0" xfId="0" applyFill="1"/>
    <xf numFmtId="0" fontId="28" fillId="34" borderId="14" xfId="0" applyFont="1" applyFill="1" applyBorder="1" applyAlignment="1">
      <alignment horizontal="center" vertical="top" wrapText="1"/>
    </xf>
    <xf numFmtId="0" fontId="32" fillId="0" borderId="10" xfId="0" applyFont="1" applyFill="1" applyBorder="1" applyAlignment="1">
      <alignment horizontal="center" vertical="center" wrapText="1"/>
    </xf>
    <xf numFmtId="2" fontId="0" fillId="0" borderId="0" xfId="0" applyNumberFormat="1"/>
    <xf numFmtId="2" fontId="16" fillId="0" borderId="0" xfId="0" applyNumberFormat="1" applyFont="1"/>
    <xf numFmtId="0" fontId="0" fillId="0" borderId="10" xfId="0" applyBorder="1"/>
    <xf numFmtId="2" fontId="0" fillId="0" borderId="10" xfId="0" applyNumberFormat="1" applyBorder="1"/>
    <xf numFmtId="2" fontId="16" fillId="0" borderId="10" xfId="0" applyNumberFormat="1" applyFont="1" applyBorder="1"/>
    <xf numFmtId="0" fontId="16" fillId="0" borderId="10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2" fontId="22" fillId="0" borderId="0" xfId="0" applyNumberFormat="1" applyFont="1"/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16" fillId="0" borderId="10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32" fillId="0" borderId="10" xfId="0" applyFont="1" applyFill="1" applyBorder="1" applyAlignment="1">
      <alignment vertical="center" wrapText="1"/>
    </xf>
    <xf numFmtId="0" fontId="34" fillId="0" borderId="10" xfId="0" applyFont="1" applyFill="1" applyBorder="1" applyAlignment="1">
      <alignment vertical="center" wrapText="1"/>
    </xf>
    <xf numFmtId="0" fontId="0" fillId="33" borderId="0" xfId="0" applyFill="1"/>
    <xf numFmtId="0" fontId="31" fillId="0" borderId="10" xfId="0" applyFont="1" applyFill="1" applyBorder="1" applyAlignment="1">
      <alignment vertical="center" wrapText="1"/>
    </xf>
    <xf numFmtId="0" fontId="35" fillId="0" borderId="10" xfId="42" applyNumberFormat="1" applyFont="1" applyFill="1" applyBorder="1" applyAlignment="1">
      <alignment horizontal="center" vertical="top"/>
    </xf>
    <xf numFmtId="0" fontId="36" fillId="0" borderId="10" xfId="0" applyFont="1" applyFill="1" applyBorder="1" applyAlignment="1">
      <alignment vertical="top" wrapText="1"/>
    </xf>
    <xf numFmtId="0" fontId="36" fillId="0" borderId="10" xfId="0" applyFont="1" applyFill="1" applyBorder="1" applyAlignment="1">
      <alignment horizontal="center" vertical="top" wrapText="1"/>
    </xf>
    <xf numFmtId="0" fontId="36" fillId="0" borderId="10" xfId="0" applyFont="1" applyFill="1" applyBorder="1" applyAlignment="1">
      <alignment horizontal="justify" vertical="top" wrapText="1"/>
    </xf>
    <xf numFmtId="0" fontId="38" fillId="0" borderId="10" xfId="0" applyFont="1" applyFill="1" applyBorder="1" applyAlignment="1">
      <alignment vertical="top" wrapText="1"/>
    </xf>
    <xf numFmtId="0" fontId="38" fillId="0" borderId="10" xfId="0" applyFont="1" applyFill="1" applyBorder="1" applyAlignment="1">
      <alignment horizontal="justify" vertical="top" wrapText="1"/>
    </xf>
    <xf numFmtId="0" fontId="38" fillId="0" borderId="10" xfId="0" applyFont="1" applyFill="1" applyBorder="1" applyAlignment="1">
      <alignment vertical="center" wrapText="1"/>
    </xf>
    <xf numFmtId="0" fontId="38" fillId="0" borderId="10" xfId="0" applyFont="1" applyFill="1" applyBorder="1" applyAlignment="1">
      <alignment horizontal="left" vertical="center" wrapText="1"/>
    </xf>
    <xf numFmtId="0" fontId="41" fillId="0" borderId="10" xfId="0" applyFont="1" applyFill="1" applyBorder="1" applyAlignment="1">
      <alignment vertical="center" wrapText="1"/>
    </xf>
    <xf numFmtId="0" fontId="42" fillId="0" borderId="10" xfId="0" applyFont="1" applyBorder="1" applyAlignment="1">
      <alignment horizontal="center"/>
    </xf>
    <xf numFmtId="0" fontId="37" fillId="0" borderId="10" xfId="0" applyFont="1" applyBorder="1" applyAlignment="1">
      <alignment horizontal="center" vertical="center"/>
    </xf>
    <xf numFmtId="0" fontId="38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left" vertical="top" wrapText="1"/>
    </xf>
    <xf numFmtId="0" fontId="35" fillId="33" borderId="10" xfId="42" applyNumberFormat="1" applyFont="1" applyFill="1" applyBorder="1" applyAlignment="1">
      <alignment horizontal="center" vertical="top"/>
    </xf>
    <xf numFmtId="0" fontId="36" fillId="33" borderId="10" xfId="0" applyFont="1" applyFill="1" applyBorder="1" applyAlignment="1">
      <alignment vertical="top" wrapText="1"/>
    </xf>
    <xf numFmtId="0" fontId="36" fillId="33" borderId="10" xfId="0" applyFont="1" applyFill="1" applyBorder="1" applyAlignment="1">
      <alignment horizontal="center" vertical="top" wrapText="1"/>
    </xf>
    <xf numFmtId="0" fontId="36" fillId="33" borderId="10" xfId="0" applyFont="1" applyFill="1" applyBorder="1" applyAlignment="1">
      <alignment horizontal="justify" vertical="top" wrapText="1"/>
    </xf>
    <xf numFmtId="0" fontId="32" fillId="33" borderId="10" xfId="0" applyFont="1" applyFill="1" applyBorder="1" applyAlignment="1">
      <alignment vertical="center" wrapText="1"/>
    </xf>
    <xf numFmtId="0" fontId="32" fillId="33" borderId="10" xfId="0" applyFont="1" applyFill="1" applyBorder="1" applyAlignment="1">
      <alignment horizontal="center" vertical="center" wrapText="1"/>
    </xf>
    <xf numFmtId="0" fontId="32" fillId="33" borderId="10" xfId="0" applyFont="1" applyFill="1" applyBorder="1" applyAlignment="1">
      <alignment horizontal="left" vertical="center" wrapText="1"/>
    </xf>
    <xf numFmtId="0" fontId="34" fillId="33" borderId="10" xfId="0" applyFont="1" applyFill="1" applyBorder="1" applyAlignment="1">
      <alignment vertical="center" wrapText="1"/>
    </xf>
    <xf numFmtId="0" fontId="22" fillId="33" borderId="10" xfId="0" applyFont="1" applyFill="1" applyBorder="1" applyAlignment="1">
      <alignment horizontal="center"/>
    </xf>
    <xf numFmtId="0" fontId="22" fillId="33" borderId="0" xfId="0" applyFont="1" applyFill="1" applyAlignment="1">
      <alignment horizontal="center"/>
    </xf>
    <xf numFmtId="0" fontId="22" fillId="0" borderId="0" xfId="0" applyFont="1" applyAlignment="1">
      <alignment horizontal="center"/>
    </xf>
    <xf numFmtId="0" fontId="33" fillId="33" borderId="10" xfId="0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30" fillId="0" borderId="10" xfId="45" applyNumberFormat="1" applyFont="1" applyFill="1" applyBorder="1" applyAlignment="1">
      <alignment horizontal="center" vertical="center"/>
    </xf>
    <xf numFmtId="0" fontId="30" fillId="0" borderId="10" xfId="42" applyNumberFormat="1" applyFont="1" applyFill="1" applyBorder="1" applyAlignment="1">
      <alignment horizontal="center" vertical="center"/>
    </xf>
    <xf numFmtId="0" fontId="46" fillId="0" borderId="10" xfId="46" applyFont="1" applyFill="1" applyBorder="1" applyAlignment="1">
      <alignment horizontal="justify" vertical="top" wrapText="1"/>
    </xf>
    <xf numFmtId="0" fontId="46" fillId="0" borderId="10" xfId="0" applyFont="1" applyBorder="1"/>
    <xf numFmtId="0" fontId="47" fillId="0" borderId="10" xfId="45" applyNumberFormat="1" applyFont="1" applyFill="1" applyBorder="1" applyAlignment="1">
      <alignment horizontal="center" vertical="top" wrapText="1"/>
    </xf>
    <xf numFmtId="0" fontId="48" fillId="0" borderId="0" xfId="0" applyFont="1"/>
    <xf numFmtId="0" fontId="21" fillId="0" borderId="15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8" fillId="33" borderId="10" xfId="0" applyFont="1" applyFill="1" applyBorder="1" applyAlignment="1">
      <alignment horizontal="center" vertical="center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19" fillId="33" borderId="13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left" vertical="center" wrapText="1"/>
    </xf>
    <xf numFmtId="0" fontId="19" fillId="33" borderId="12" xfId="0" applyFont="1" applyFill="1" applyBorder="1" applyAlignment="1">
      <alignment horizontal="left" vertical="center" wrapText="1"/>
    </xf>
    <xf numFmtId="0" fontId="19" fillId="33" borderId="13" xfId="0" applyFont="1" applyFill="1" applyBorder="1" applyAlignment="1">
      <alignment horizontal="left" vertical="center" wrapText="1"/>
    </xf>
    <xf numFmtId="0" fontId="23" fillId="33" borderId="11" xfId="0" applyFont="1" applyFill="1" applyBorder="1" applyAlignment="1">
      <alignment horizontal="left" vertical="center" wrapText="1"/>
    </xf>
    <xf numFmtId="0" fontId="23" fillId="33" borderId="12" xfId="0" applyFont="1" applyFill="1" applyBorder="1" applyAlignment="1">
      <alignment horizontal="left" vertical="center" wrapText="1"/>
    </xf>
    <xf numFmtId="0" fontId="23" fillId="33" borderId="13" xfId="0" applyFont="1" applyFill="1" applyBorder="1" applyAlignment="1">
      <alignment horizontal="left" vertical="center" wrapText="1"/>
    </xf>
    <xf numFmtId="0" fontId="19" fillId="33" borderId="11" xfId="0" applyFont="1" applyFill="1" applyBorder="1" applyAlignment="1">
      <alignment horizontal="right" vertical="center" wrapText="1"/>
    </xf>
    <xf numFmtId="0" fontId="19" fillId="33" borderId="12" xfId="0" applyFont="1" applyFill="1" applyBorder="1" applyAlignment="1">
      <alignment horizontal="right" vertical="center" wrapText="1"/>
    </xf>
    <xf numFmtId="0" fontId="19" fillId="33" borderId="13" xfId="0" applyFont="1" applyFill="1" applyBorder="1" applyAlignment="1">
      <alignment horizontal="right" vertical="center" wrapText="1"/>
    </xf>
    <xf numFmtId="2" fontId="16" fillId="0" borderId="11" xfId="0" applyNumberFormat="1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9" fillId="33" borderId="10" xfId="0" applyFont="1" applyFill="1" applyBorder="1" applyAlignment="1">
      <alignment horizontal="left" vertical="center" wrapText="1"/>
    </xf>
    <xf numFmtId="0" fontId="44" fillId="0" borderId="16" xfId="0" applyFont="1" applyBorder="1" applyAlignment="1">
      <alignment horizontal="center" vertical="center" wrapText="1"/>
    </xf>
    <xf numFmtId="0" fontId="44" fillId="0" borderId="17" xfId="0" applyFont="1" applyBorder="1" applyAlignment="1">
      <alignment horizontal="center" vertical="center" wrapText="1"/>
    </xf>
    <xf numFmtId="0" fontId="43" fillId="33" borderId="10" xfId="0" applyFont="1" applyFill="1" applyBorder="1" applyAlignment="1">
      <alignment horizontal="center" vertical="center" wrapText="1"/>
    </xf>
    <xf numFmtId="0" fontId="23" fillId="33" borderId="10" xfId="0" applyFont="1" applyFill="1" applyBorder="1" applyAlignment="1">
      <alignment horizontal="center" vertical="center"/>
    </xf>
    <xf numFmtId="0" fontId="16" fillId="33" borderId="0" xfId="0" applyFont="1" applyFill="1" applyBorder="1" applyAlignment="1">
      <alignment horizontal="right" wrapText="1"/>
    </xf>
    <xf numFmtId="0" fontId="16" fillId="33" borderId="0" xfId="0" applyFont="1" applyFill="1" applyBorder="1" applyAlignment="1">
      <alignment horizontal="right"/>
    </xf>
    <xf numFmtId="0" fontId="45" fillId="0" borderId="10" xfId="44" applyNumberFormat="1" applyFont="1" applyFill="1" applyBorder="1" applyAlignment="1">
      <alignment horizontal="center" vertical="center" wrapText="1"/>
    </xf>
    <xf numFmtId="0" fontId="45" fillId="0" borderId="10" xfId="44" applyNumberFormat="1" applyFont="1" applyFill="1" applyBorder="1" applyAlignment="1">
      <alignment horizontal="right" vertical="center" wrapText="1"/>
    </xf>
    <xf numFmtId="0" fontId="49" fillId="0" borderId="10" xfId="0" applyFont="1" applyFill="1" applyBorder="1" applyAlignment="1">
      <alignment vertical="top" wrapText="1"/>
    </xf>
    <xf numFmtId="0" fontId="0" fillId="0" borderId="10" xfId="0" applyFill="1" applyBorder="1" applyAlignment="1">
      <alignment horizontal="center" vertical="center"/>
    </xf>
    <xf numFmtId="0" fontId="50" fillId="0" borderId="10" xfId="0" applyFont="1" applyFill="1" applyBorder="1"/>
    <xf numFmtId="1" fontId="50" fillId="0" borderId="10" xfId="42" applyNumberFormat="1" applyFont="1" applyFill="1" applyBorder="1" applyAlignment="1">
      <alignment horizontal="center" vertical="top"/>
    </xf>
    <xf numFmtId="0" fontId="51" fillId="0" borderId="10" xfId="0" applyFont="1" applyFill="1" applyBorder="1" applyAlignment="1">
      <alignment vertical="top" wrapText="1"/>
    </xf>
    <xf numFmtId="0" fontId="51" fillId="33" borderId="10" xfId="46" applyFont="1" applyFill="1" applyBorder="1" applyAlignment="1">
      <alignment horizontal="justify" vertical="top" wrapText="1"/>
    </xf>
    <xf numFmtId="0" fontId="51" fillId="0" borderId="10" xfId="0" applyFont="1" applyBorder="1" applyAlignment="1">
      <alignment horizontal="center" vertical="center"/>
    </xf>
    <xf numFmtId="0" fontId="51" fillId="33" borderId="10" xfId="46" applyFont="1" applyFill="1" applyBorder="1" applyAlignment="1">
      <alignment horizontal="left" vertical="top" wrapText="1"/>
    </xf>
    <xf numFmtId="0" fontId="51" fillId="0" borderId="10" xfId="46" applyFont="1" applyFill="1" applyBorder="1" applyAlignment="1">
      <alignment horizontal="left" vertical="top" wrapText="1"/>
    </xf>
    <xf numFmtId="0" fontId="51" fillId="0" borderId="10" xfId="46" applyFont="1" applyFill="1" applyBorder="1" applyAlignment="1">
      <alignment horizontal="justify" vertical="top" wrapText="1"/>
    </xf>
    <xf numFmtId="0" fontId="51" fillId="0" borderId="10" xfId="0" applyFont="1" applyFill="1" applyBorder="1" applyAlignment="1">
      <alignment horizontal="left" vertical="top" wrapText="1"/>
    </xf>
    <xf numFmtId="0" fontId="50" fillId="0" borderId="10" xfId="42" applyNumberFormat="1" applyFont="1" applyFill="1" applyBorder="1" applyAlignment="1">
      <alignment horizontal="center" vertical="top"/>
    </xf>
    <xf numFmtId="0" fontId="50" fillId="0" borderId="10" xfId="0" applyFont="1" applyFill="1" applyBorder="1" applyAlignment="1">
      <alignment vertical="center"/>
    </xf>
    <xf numFmtId="0" fontId="50" fillId="0" borderId="10" xfId="0" applyFont="1" applyFill="1" applyBorder="1" applyAlignment="1">
      <alignment wrapText="1"/>
    </xf>
    <xf numFmtId="1" fontId="0" fillId="0" borderId="0" xfId="0" applyNumberFormat="1"/>
  </cellXfs>
  <cellStyles count="4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/>
    <cellStyle name="Normal 2 3" xfId="45"/>
    <cellStyle name="Normal 2 4" xfId="44"/>
    <cellStyle name="Normal 3" xfId="42"/>
    <cellStyle name="Normal 4" xfId="47"/>
    <cellStyle name="Normal 5" xfId="46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63"/>
  <sheetViews>
    <sheetView zoomScaleNormal="100" workbookViewId="0">
      <selection activeCell="A2" sqref="A2:D3"/>
    </sheetView>
  </sheetViews>
  <sheetFormatPr defaultRowHeight="15"/>
  <cols>
    <col min="1" max="1" width="8" bestFit="1" customWidth="1"/>
    <col min="2" max="2" width="74" customWidth="1"/>
    <col min="3" max="3" width="19.42578125" customWidth="1"/>
    <col min="4" max="4" width="28.85546875" customWidth="1"/>
  </cols>
  <sheetData>
    <row r="2" spans="1:7" ht="26.25">
      <c r="A2" s="81" t="s">
        <v>3</v>
      </c>
      <c r="B2" s="81"/>
      <c r="C2" s="81"/>
      <c r="D2" s="81"/>
    </row>
    <row r="3" spans="1:7" ht="75" customHeight="1">
      <c r="A3" s="82" t="s">
        <v>4</v>
      </c>
      <c r="B3" s="83"/>
      <c r="C3" s="83"/>
      <c r="D3" s="84"/>
    </row>
    <row r="4" spans="1:7" s="7" customFormat="1" ht="43.5" customHeight="1">
      <c r="A4" s="88" t="s">
        <v>6</v>
      </c>
      <c r="B4" s="89"/>
      <c r="C4" s="89"/>
      <c r="D4" s="90"/>
    </row>
    <row r="5" spans="1:7" s="3" customFormat="1" ht="31.5" customHeight="1">
      <c r="A5" s="85" t="s">
        <v>5</v>
      </c>
      <c r="B5" s="86"/>
      <c r="C5" s="86"/>
      <c r="D5" s="87"/>
    </row>
    <row r="6" spans="1:7" s="4" customFormat="1" ht="20.25">
      <c r="A6" s="91" t="s">
        <v>7</v>
      </c>
      <c r="B6" s="92"/>
      <c r="C6" s="92"/>
      <c r="D6" s="93"/>
      <c r="E6" s="79"/>
      <c r="F6" s="80"/>
      <c r="G6" s="80"/>
    </row>
    <row r="7" spans="1:7" s="6" customFormat="1" ht="18.75">
      <c r="A7" s="5" t="s">
        <v>2</v>
      </c>
      <c r="B7" s="5" t="s">
        <v>0</v>
      </c>
      <c r="C7" s="5" t="s">
        <v>8</v>
      </c>
      <c r="D7" s="5" t="s">
        <v>1</v>
      </c>
      <c r="E7" s="6">
        <v>59</v>
      </c>
      <c r="F7" s="6">
        <v>60</v>
      </c>
      <c r="G7" s="6">
        <v>61</v>
      </c>
    </row>
    <row r="8" spans="1:7" s="21" customFormat="1" ht="28.5" customHeight="1">
      <c r="A8" s="17">
        <v>1</v>
      </c>
      <c r="B8" s="18" t="s">
        <v>9</v>
      </c>
      <c r="C8" s="19" t="s">
        <v>10</v>
      </c>
      <c r="D8" s="20">
        <v>182</v>
      </c>
      <c r="E8" s="21">
        <v>1</v>
      </c>
    </row>
    <row r="9" spans="1:7" s="1" customFormat="1" ht="28.5" customHeight="1">
      <c r="A9" s="2">
        <v>2</v>
      </c>
      <c r="B9" s="11" t="s">
        <v>11</v>
      </c>
      <c r="C9" s="10" t="s">
        <v>10</v>
      </c>
      <c r="D9" s="9">
        <v>2</v>
      </c>
      <c r="E9" s="1">
        <v>0</v>
      </c>
    </row>
    <row r="10" spans="1:7" s="1" customFormat="1" ht="28.5" customHeight="1">
      <c r="A10" s="2">
        <v>3</v>
      </c>
      <c r="B10" s="11" t="s">
        <v>12</v>
      </c>
      <c r="C10" s="10" t="s">
        <v>10</v>
      </c>
      <c r="D10" s="9">
        <v>4</v>
      </c>
      <c r="E10" s="1">
        <v>0</v>
      </c>
    </row>
    <row r="11" spans="1:7" s="21" customFormat="1" ht="28.5" customHeight="1">
      <c r="A11" s="17">
        <v>4</v>
      </c>
      <c r="B11" s="22" t="s">
        <v>13</v>
      </c>
      <c r="C11" s="19" t="s">
        <v>10</v>
      </c>
      <c r="D11" s="20">
        <v>28</v>
      </c>
      <c r="E11" s="21">
        <v>1</v>
      </c>
    </row>
    <row r="12" spans="1:7" s="1" customFormat="1" ht="28.5" customHeight="1">
      <c r="A12" s="2">
        <v>5</v>
      </c>
      <c r="B12" s="12" t="s">
        <v>14</v>
      </c>
      <c r="C12" s="10" t="s">
        <v>15</v>
      </c>
      <c r="D12" s="9">
        <v>90</v>
      </c>
    </row>
    <row r="13" spans="1:7" ht="28.5" customHeight="1">
      <c r="A13" s="2">
        <v>6</v>
      </c>
      <c r="B13" s="12" t="s">
        <v>16</v>
      </c>
      <c r="C13" s="10" t="s">
        <v>10</v>
      </c>
      <c r="D13" s="9">
        <v>1</v>
      </c>
    </row>
    <row r="14" spans="1:7" ht="28.5" customHeight="1">
      <c r="A14" s="2">
        <v>7</v>
      </c>
      <c r="B14" s="11" t="s">
        <v>17</v>
      </c>
      <c r="C14" s="16" t="s">
        <v>18</v>
      </c>
      <c r="D14" s="13">
        <v>124</v>
      </c>
    </row>
    <row r="15" spans="1:7" ht="28.5" customHeight="1">
      <c r="A15" s="2">
        <v>8</v>
      </c>
      <c r="B15" s="11" t="s">
        <v>19</v>
      </c>
      <c r="C15" s="16" t="s">
        <v>18</v>
      </c>
      <c r="D15" s="13">
        <v>460</v>
      </c>
    </row>
    <row r="16" spans="1:7" ht="28.5" customHeight="1">
      <c r="A16" s="2">
        <v>9</v>
      </c>
      <c r="B16" s="11" t="s">
        <v>20</v>
      </c>
      <c r="C16" s="16" t="s">
        <v>18</v>
      </c>
      <c r="D16" s="13">
        <v>30</v>
      </c>
    </row>
    <row r="17" spans="1:5" ht="28.5" customHeight="1">
      <c r="A17" s="2">
        <v>10</v>
      </c>
      <c r="B17" s="11" t="s">
        <v>21</v>
      </c>
      <c r="C17" s="10" t="s">
        <v>10</v>
      </c>
      <c r="D17" s="9">
        <v>2</v>
      </c>
    </row>
    <row r="18" spans="1:5" ht="28.5" customHeight="1">
      <c r="A18" s="2">
        <v>11</v>
      </c>
      <c r="B18" s="11" t="s">
        <v>22</v>
      </c>
      <c r="C18" s="10" t="s">
        <v>23</v>
      </c>
      <c r="D18" s="9">
        <v>1</v>
      </c>
    </row>
    <row r="19" spans="1:5" ht="28.5" customHeight="1">
      <c r="A19" s="2">
        <v>12</v>
      </c>
      <c r="B19" s="11" t="s">
        <v>24</v>
      </c>
      <c r="C19" s="10" t="s">
        <v>23</v>
      </c>
      <c r="D19" s="9">
        <v>1</v>
      </c>
    </row>
    <row r="20" spans="1:5" ht="28.5" customHeight="1">
      <c r="A20" s="2">
        <v>13</v>
      </c>
      <c r="B20" s="11" t="s">
        <v>25</v>
      </c>
      <c r="C20" s="16" t="s">
        <v>23</v>
      </c>
      <c r="D20" s="13">
        <v>2</v>
      </c>
    </row>
    <row r="21" spans="1:5" ht="28.5" customHeight="1">
      <c r="A21" s="2">
        <v>14</v>
      </c>
      <c r="B21" s="11" t="s">
        <v>26</v>
      </c>
      <c r="C21" s="16" t="s">
        <v>23</v>
      </c>
      <c r="D21" s="13">
        <v>1</v>
      </c>
    </row>
    <row r="22" spans="1:5" ht="28.5" customHeight="1">
      <c r="A22" s="2">
        <v>15</v>
      </c>
      <c r="B22" s="11" t="s">
        <v>27</v>
      </c>
      <c r="C22" s="16" t="s">
        <v>23</v>
      </c>
      <c r="D22" s="13">
        <v>1</v>
      </c>
    </row>
    <row r="23" spans="1:5" ht="28.5" customHeight="1">
      <c r="A23" s="2">
        <v>16</v>
      </c>
      <c r="B23" s="12" t="s">
        <v>28</v>
      </c>
      <c r="C23" s="10" t="s">
        <v>23</v>
      </c>
      <c r="D23" s="9">
        <v>178</v>
      </c>
    </row>
    <row r="24" spans="1:5" ht="28.5" customHeight="1">
      <c r="A24" s="2">
        <v>17</v>
      </c>
      <c r="B24" s="12" t="s">
        <v>29</v>
      </c>
      <c r="C24" s="10" t="s">
        <v>23</v>
      </c>
      <c r="D24" s="9">
        <v>2</v>
      </c>
    </row>
    <row r="25" spans="1:5" ht="28.5" customHeight="1">
      <c r="A25" s="2">
        <v>18</v>
      </c>
      <c r="B25" s="11" t="s">
        <v>30</v>
      </c>
      <c r="C25" s="10" t="s">
        <v>23</v>
      </c>
      <c r="D25" s="9">
        <v>2</v>
      </c>
    </row>
    <row r="26" spans="1:5" ht="28.5" customHeight="1">
      <c r="A26" s="2">
        <v>19</v>
      </c>
      <c r="B26" s="11" t="s">
        <v>31</v>
      </c>
      <c r="C26" s="10" t="s">
        <v>23</v>
      </c>
      <c r="D26" s="9">
        <v>4</v>
      </c>
    </row>
    <row r="27" spans="1:5" ht="28.5" customHeight="1">
      <c r="A27" s="2">
        <v>20</v>
      </c>
      <c r="B27" s="12" t="s">
        <v>32</v>
      </c>
      <c r="C27" s="10" t="s">
        <v>23</v>
      </c>
      <c r="D27" s="9">
        <v>28</v>
      </c>
    </row>
    <row r="28" spans="1:5" s="26" customFormat="1" ht="28.5" customHeight="1">
      <c r="A28" s="17">
        <v>21</v>
      </c>
      <c r="B28" s="23" t="s">
        <v>33</v>
      </c>
      <c r="C28" s="24" t="s">
        <v>34</v>
      </c>
      <c r="D28" s="25">
        <v>23651</v>
      </c>
      <c r="E28" s="26">
        <v>234</v>
      </c>
    </row>
    <row r="29" spans="1:5" ht="28.5" customHeight="1">
      <c r="A29" s="2">
        <v>22</v>
      </c>
      <c r="B29" s="12" t="s">
        <v>35</v>
      </c>
      <c r="C29" s="16" t="s">
        <v>34</v>
      </c>
      <c r="D29" s="13">
        <v>708</v>
      </c>
    </row>
    <row r="30" spans="1:5" ht="28.5" customHeight="1">
      <c r="A30" s="2">
        <v>23</v>
      </c>
      <c r="B30" s="12" t="s">
        <v>36</v>
      </c>
      <c r="C30" s="16" t="s">
        <v>34</v>
      </c>
      <c r="D30" s="13">
        <v>97</v>
      </c>
    </row>
    <row r="31" spans="1:5" ht="38.25">
      <c r="A31" s="2">
        <v>24</v>
      </c>
      <c r="B31" s="12" t="s">
        <v>37</v>
      </c>
      <c r="C31" s="16" t="s">
        <v>34</v>
      </c>
      <c r="D31" s="13">
        <v>110</v>
      </c>
    </row>
    <row r="32" spans="1:5" ht="25.5">
      <c r="A32" s="2">
        <v>25</v>
      </c>
      <c r="B32" s="11" t="s">
        <v>38</v>
      </c>
      <c r="C32" s="16" t="s">
        <v>34</v>
      </c>
      <c r="D32" s="13">
        <v>124</v>
      </c>
    </row>
    <row r="33" spans="1:5" ht="25.5">
      <c r="A33" s="2">
        <v>26</v>
      </c>
      <c r="B33" s="11" t="s">
        <v>39</v>
      </c>
      <c r="C33" s="16" t="s">
        <v>34</v>
      </c>
      <c r="D33" s="13">
        <v>460</v>
      </c>
    </row>
    <row r="34" spans="1:5" ht="25.5">
      <c r="A34" s="2">
        <v>27</v>
      </c>
      <c r="B34" s="11" t="s">
        <v>40</v>
      </c>
      <c r="C34" s="16" t="s">
        <v>34</v>
      </c>
      <c r="D34" s="13">
        <v>30</v>
      </c>
    </row>
    <row r="35" spans="1:5">
      <c r="A35" s="2">
        <v>28</v>
      </c>
      <c r="B35" s="11" t="s">
        <v>41</v>
      </c>
      <c r="C35" s="10" t="s">
        <v>10</v>
      </c>
      <c r="D35" s="9">
        <v>6</v>
      </c>
    </row>
    <row r="36" spans="1:5">
      <c r="A36" s="2">
        <v>29</v>
      </c>
      <c r="B36" s="11" t="s">
        <v>42</v>
      </c>
      <c r="C36" s="10" t="s">
        <v>10</v>
      </c>
      <c r="D36" s="9">
        <v>6</v>
      </c>
    </row>
    <row r="37" spans="1:5">
      <c r="A37" s="2">
        <v>30</v>
      </c>
      <c r="B37" s="11" t="s">
        <v>43</v>
      </c>
      <c r="C37" s="10" t="s">
        <v>23</v>
      </c>
      <c r="D37" s="9">
        <v>137</v>
      </c>
    </row>
    <row r="38" spans="1:5">
      <c r="A38" s="2">
        <v>31</v>
      </c>
      <c r="B38" s="11" t="s">
        <v>44</v>
      </c>
      <c r="C38" s="10" t="s">
        <v>23</v>
      </c>
      <c r="D38" s="9">
        <v>145</v>
      </c>
    </row>
    <row r="39" spans="1:5">
      <c r="A39" s="2">
        <v>32</v>
      </c>
      <c r="B39" s="11" t="s">
        <v>45</v>
      </c>
      <c r="C39" s="10" t="s">
        <v>23</v>
      </c>
      <c r="D39" s="9">
        <v>7</v>
      </c>
    </row>
    <row r="40" spans="1:5" s="26" customFormat="1">
      <c r="A40" s="17">
        <v>33</v>
      </c>
      <c r="B40" s="22" t="s">
        <v>46</v>
      </c>
      <c r="C40" s="27" t="s">
        <v>47</v>
      </c>
      <c r="D40" s="20">
        <v>59</v>
      </c>
      <c r="E40" s="26">
        <v>2</v>
      </c>
    </row>
    <row r="41" spans="1:5">
      <c r="A41" s="2">
        <v>34</v>
      </c>
      <c r="B41" s="11" t="s">
        <v>48</v>
      </c>
      <c r="C41" s="14" t="s">
        <v>47</v>
      </c>
      <c r="D41" s="9">
        <v>216</v>
      </c>
    </row>
    <row r="42" spans="1:5">
      <c r="A42" s="2">
        <v>35</v>
      </c>
      <c r="B42" s="11" t="s">
        <v>49</v>
      </c>
      <c r="C42" s="14" t="s">
        <v>47</v>
      </c>
      <c r="D42" s="9">
        <v>216</v>
      </c>
    </row>
    <row r="43" spans="1:5" s="26" customFormat="1">
      <c r="A43" s="17">
        <v>36</v>
      </c>
      <c r="B43" s="22" t="s">
        <v>50</v>
      </c>
      <c r="C43" s="27" t="s">
        <v>51</v>
      </c>
      <c r="D43" s="20">
        <v>49</v>
      </c>
      <c r="E43" s="26">
        <v>4</v>
      </c>
    </row>
    <row r="44" spans="1:5" s="26" customFormat="1">
      <c r="A44" s="17">
        <v>37</v>
      </c>
      <c r="B44" s="18" t="s">
        <v>74</v>
      </c>
      <c r="C44" s="27" t="s">
        <v>47</v>
      </c>
      <c r="D44" s="20">
        <v>10</v>
      </c>
      <c r="E44" s="26">
        <v>2</v>
      </c>
    </row>
    <row r="45" spans="1:5">
      <c r="A45" s="2">
        <v>37</v>
      </c>
      <c r="B45" s="11" t="s">
        <v>52</v>
      </c>
      <c r="C45" s="14" t="s">
        <v>47</v>
      </c>
      <c r="D45" s="9">
        <v>10</v>
      </c>
    </row>
    <row r="46" spans="1:5">
      <c r="A46" s="2">
        <v>38</v>
      </c>
      <c r="B46" s="11" t="s">
        <v>53</v>
      </c>
      <c r="C46" s="14" t="s">
        <v>54</v>
      </c>
      <c r="D46" s="9">
        <v>20</v>
      </c>
    </row>
    <row r="47" spans="1:5">
      <c r="A47" s="2">
        <v>39</v>
      </c>
      <c r="B47" s="11" t="s">
        <v>55</v>
      </c>
      <c r="C47" s="14" t="s">
        <v>56</v>
      </c>
      <c r="D47" s="9">
        <v>84</v>
      </c>
    </row>
    <row r="48" spans="1:5">
      <c r="A48" s="2">
        <v>40</v>
      </c>
      <c r="B48" s="11" t="s">
        <v>57</v>
      </c>
      <c r="C48" s="14" t="s">
        <v>58</v>
      </c>
      <c r="D48" s="9">
        <v>28</v>
      </c>
    </row>
    <row r="49" spans="1:4">
      <c r="A49" s="2">
        <v>41</v>
      </c>
      <c r="B49" s="11" t="s">
        <v>59</v>
      </c>
      <c r="C49" s="14" t="s">
        <v>58</v>
      </c>
      <c r="D49" s="9">
        <v>35</v>
      </c>
    </row>
    <row r="50" spans="1:4">
      <c r="A50" s="2">
        <v>42</v>
      </c>
      <c r="B50" s="11" t="s">
        <v>60</v>
      </c>
      <c r="C50" s="14" t="s">
        <v>61</v>
      </c>
      <c r="D50" s="9">
        <v>36</v>
      </c>
    </row>
    <row r="51" spans="1:4">
      <c r="A51" s="2">
        <v>43</v>
      </c>
      <c r="B51" s="11" t="s">
        <v>62</v>
      </c>
      <c r="C51" s="14" t="s">
        <v>58</v>
      </c>
      <c r="D51" s="9">
        <v>86</v>
      </c>
    </row>
    <row r="52" spans="1:4">
      <c r="A52" s="2">
        <v>44</v>
      </c>
      <c r="B52" s="11" t="s">
        <v>63</v>
      </c>
      <c r="C52" s="14" t="s">
        <v>58</v>
      </c>
      <c r="D52" s="9">
        <v>19</v>
      </c>
    </row>
    <row r="53" spans="1:4">
      <c r="A53" s="2">
        <v>45</v>
      </c>
      <c r="B53" s="11" t="s">
        <v>64</v>
      </c>
      <c r="C53" s="14" t="s">
        <v>58</v>
      </c>
      <c r="D53" s="9">
        <v>27</v>
      </c>
    </row>
    <row r="54" spans="1:4">
      <c r="A54" s="2">
        <v>46</v>
      </c>
      <c r="B54" s="11" t="s">
        <v>65</v>
      </c>
      <c r="C54" s="14" t="s">
        <v>58</v>
      </c>
      <c r="D54" s="9">
        <v>10</v>
      </c>
    </row>
    <row r="55" spans="1:4">
      <c r="A55" s="2">
        <v>47</v>
      </c>
      <c r="B55" s="11" t="s">
        <v>66</v>
      </c>
      <c r="C55" s="14" t="s">
        <v>58</v>
      </c>
      <c r="D55" s="9">
        <v>52</v>
      </c>
    </row>
    <row r="56" spans="1:4">
      <c r="A56" s="2">
        <v>48</v>
      </c>
      <c r="B56" s="11" t="s">
        <v>64</v>
      </c>
      <c r="C56" s="14" t="s">
        <v>58</v>
      </c>
      <c r="D56" s="9">
        <v>44</v>
      </c>
    </row>
    <row r="57" spans="1:4">
      <c r="A57" s="2">
        <v>49</v>
      </c>
      <c r="B57" s="11" t="s">
        <v>67</v>
      </c>
      <c r="C57" s="14" t="s">
        <v>58</v>
      </c>
      <c r="D57" s="9">
        <v>22</v>
      </c>
    </row>
    <row r="58" spans="1:4">
      <c r="A58" s="2">
        <v>50</v>
      </c>
      <c r="B58" s="11" t="s">
        <v>68</v>
      </c>
      <c r="C58" s="14" t="s">
        <v>56</v>
      </c>
      <c r="D58" s="15">
        <v>4.5</v>
      </c>
    </row>
    <row r="59" spans="1:4">
      <c r="A59" s="2">
        <v>51</v>
      </c>
      <c r="B59" s="11" t="s">
        <v>69</v>
      </c>
      <c r="C59" s="14" t="s">
        <v>58</v>
      </c>
      <c r="D59" s="9">
        <v>18</v>
      </c>
    </row>
    <row r="60" spans="1:4">
      <c r="A60" s="2">
        <v>52</v>
      </c>
      <c r="B60" s="11" t="s">
        <v>70</v>
      </c>
      <c r="C60" s="14" t="s">
        <v>58</v>
      </c>
      <c r="D60" s="9">
        <v>24</v>
      </c>
    </row>
    <row r="61" spans="1:4">
      <c r="A61" s="2">
        <v>53</v>
      </c>
      <c r="B61" s="11" t="s">
        <v>71</v>
      </c>
      <c r="C61" s="14" t="s">
        <v>58</v>
      </c>
      <c r="D61" s="9">
        <v>6</v>
      </c>
    </row>
    <row r="62" spans="1:4" ht="25.5">
      <c r="A62" s="2">
        <v>54</v>
      </c>
      <c r="B62" s="11" t="s">
        <v>72</v>
      </c>
      <c r="C62" s="14" t="s">
        <v>56</v>
      </c>
      <c r="D62" s="9">
        <v>1716</v>
      </c>
    </row>
    <row r="63" spans="1:4" ht="25.5">
      <c r="A63" s="2">
        <v>55</v>
      </c>
      <c r="B63" s="8" t="s">
        <v>73</v>
      </c>
      <c r="C63" s="14" t="s">
        <v>56</v>
      </c>
      <c r="D63" s="9">
        <v>50</v>
      </c>
    </row>
  </sheetData>
  <mergeCells count="6">
    <mergeCell ref="E6:G6"/>
    <mergeCell ref="A2:D2"/>
    <mergeCell ref="A3:D3"/>
    <mergeCell ref="A5:D5"/>
    <mergeCell ref="A4:D4"/>
    <mergeCell ref="A6:D6"/>
  </mergeCells>
  <conditionalFormatting sqref="C8">
    <cfRule type="duplicateValues" dxfId="30" priority="14639"/>
  </conditionalFormatting>
  <conditionalFormatting sqref="D64:D1048576 C37:C43 D1:D2 D7 C8:C30 C45:C63">
    <cfRule type="duplicateValues" dxfId="29" priority="14723"/>
    <cfRule type="duplicateValues" dxfId="28" priority="14724"/>
  </conditionalFormatting>
  <conditionalFormatting sqref="D64:D1048576 C8:C30 C37:C43 C45:C63">
    <cfRule type="duplicateValues" dxfId="27" priority="14742"/>
  </conditionalFormatting>
  <conditionalFormatting sqref="C23:C24">
    <cfRule type="duplicateValues" dxfId="26" priority="14749"/>
  </conditionalFormatting>
  <conditionalFormatting sqref="D1:D2 D7">
    <cfRule type="duplicateValues" dxfId="25" priority="14750"/>
  </conditionalFormatting>
  <conditionalFormatting sqref="C11 C13:C17 C27 C19:C20">
    <cfRule type="duplicateValues" dxfId="24" priority="14751"/>
  </conditionalFormatting>
  <conditionalFormatting sqref="C21:C22">
    <cfRule type="duplicateValues" dxfId="23" priority="14755"/>
  </conditionalFormatting>
  <conditionalFormatting sqref="C28:C30 C25:C26">
    <cfRule type="duplicateValues" dxfId="22" priority="14756"/>
  </conditionalFormatting>
  <conditionalFormatting sqref="C27 C9:C20">
    <cfRule type="duplicateValues" dxfId="21" priority="14762"/>
  </conditionalFormatting>
  <conditionalFormatting sqref="C27 C8:C20">
    <cfRule type="duplicateValues" dxfId="20" priority="14764"/>
  </conditionalFormatting>
  <conditionalFormatting sqref="C44">
    <cfRule type="duplicateValues" dxfId="19" priority="1"/>
    <cfRule type="duplicateValues" dxfId="18" priority="2"/>
  </conditionalFormatting>
  <conditionalFormatting sqref="C44">
    <cfRule type="duplicateValues" dxfId="17" priority="3"/>
  </conditionalFormatting>
  <pageMargins left="0.59055118110236227" right="0.15748031496062992" top="0.23622047244094491" bottom="0.51181102362204722" header="0.35433070866141736" footer="0.51181102362204722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opLeftCell="A19" zoomScaleNormal="100" zoomScaleSheetLayoutView="85" workbookViewId="0">
      <selection activeCell="M11" sqref="M11"/>
    </sheetView>
  </sheetViews>
  <sheetFormatPr defaultRowHeight="15"/>
  <cols>
    <col min="1" max="1" width="8.7109375" customWidth="1"/>
    <col min="2" max="2" width="18.28515625" customWidth="1"/>
    <col min="3" max="3" width="19.5703125" customWidth="1"/>
    <col min="4" max="4" width="24.7109375" customWidth="1"/>
    <col min="5" max="5" width="16" customWidth="1"/>
  </cols>
  <sheetData>
    <row r="1" spans="1:5" s="35" customFormat="1" ht="41.25" customHeight="1">
      <c r="A1" s="34" t="s">
        <v>2</v>
      </c>
      <c r="B1" s="34" t="s">
        <v>90</v>
      </c>
      <c r="C1" s="34" t="s">
        <v>89</v>
      </c>
      <c r="D1" s="34" t="s">
        <v>88</v>
      </c>
    </row>
    <row r="2" spans="1:5">
      <c r="A2" s="31">
        <v>1</v>
      </c>
      <c r="B2" s="32">
        <v>1450405.93</v>
      </c>
      <c r="C2" s="32">
        <v>103464</v>
      </c>
      <c r="D2" s="32">
        <v>275034.98</v>
      </c>
    </row>
    <row r="3" spans="1:5">
      <c r="A3" s="31">
        <v>2</v>
      </c>
      <c r="B3" s="32">
        <v>687183.73</v>
      </c>
      <c r="C3" s="32">
        <v>0</v>
      </c>
      <c r="D3" s="32">
        <v>121631.52</v>
      </c>
    </row>
    <row r="4" spans="1:5">
      <c r="A4" s="31">
        <v>3</v>
      </c>
      <c r="B4" s="32">
        <v>478342.32</v>
      </c>
      <c r="C4" s="32">
        <v>35377</v>
      </c>
      <c r="D4" s="32">
        <v>90928.320000000007</v>
      </c>
    </row>
    <row r="5" spans="1:5">
      <c r="A5" s="31">
        <v>4</v>
      </c>
      <c r="B5" s="32">
        <v>2972759.74</v>
      </c>
      <c r="C5" s="32">
        <v>197834</v>
      </c>
      <c r="D5" s="32">
        <v>561195.09</v>
      </c>
    </row>
    <row r="6" spans="1:5">
      <c r="A6" s="31">
        <v>5</v>
      </c>
      <c r="B6" s="32">
        <v>240053.48</v>
      </c>
      <c r="C6" s="32">
        <v>0</v>
      </c>
      <c r="D6" s="32">
        <v>42489.47</v>
      </c>
    </row>
    <row r="7" spans="1:5">
      <c r="A7" s="31">
        <v>6</v>
      </c>
      <c r="B7" s="32">
        <v>455998.1</v>
      </c>
      <c r="C7" s="32">
        <v>41524</v>
      </c>
      <c r="D7" s="32">
        <v>88061.41</v>
      </c>
    </row>
    <row r="8" spans="1:5">
      <c r="A8" s="31">
        <v>7</v>
      </c>
      <c r="B8" s="32">
        <v>1745733.29</v>
      </c>
      <c r="C8" s="32">
        <v>147902</v>
      </c>
      <c r="D8" s="32">
        <v>335173.45</v>
      </c>
    </row>
    <row r="9" spans="1:5">
      <c r="A9" s="31">
        <v>8</v>
      </c>
      <c r="B9" s="32">
        <v>477652.75</v>
      </c>
      <c r="C9" s="32">
        <v>0</v>
      </c>
      <c r="D9" s="32">
        <v>84544.54</v>
      </c>
    </row>
    <row r="10" spans="1:5">
      <c r="A10" s="31">
        <v>9</v>
      </c>
      <c r="B10" s="32">
        <v>1014989.51</v>
      </c>
      <c r="C10" s="32">
        <v>102770</v>
      </c>
      <c r="D10" s="32">
        <v>197843.43</v>
      </c>
    </row>
    <row r="11" spans="1:5">
      <c r="A11" s="31">
        <v>10</v>
      </c>
      <c r="B11" s="32">
        <v>271197.90000000002</v>
      </c>
      <c r="C11" s="32">
        <v>0</v>
      </c>
      <c r="D11" s="32">
        <v>48002.03</v>
      </c>
    </row>
    <row r="12" spans="1:5">
      <c r="A12" s="31">
        <v>11</v>
      </c>
      <c r="B12" s="32">
        <v>703974</v>
      </c>
      <c r="C12" s="32">
        <v>0</v>
      </c>
      <c r="D12" s="32">
        <v>124603.4</v>
      </c>
    </row>
    <row r="13" spans="1:5">
      <c r="A13" s="31">
        <v>12</v>
      </c>
      <c r="B13" s="32">
        <v>478749.75</v>
      </c>
      <c r="C13" s="32">
        <v>35377</v>
      </c>
      <c r="D13" s="32">
        <v>91000.43</v>
      </c>
    </row>
    <row r="14" spans="1:5">
      <c r="A14" s="31"/>
      <c r="B14" s="33">
        <f>SUM(B2:B13)</f>
        <v>10977040.5</v>
      </c>
      <c r="C14" s="33">
        <f>SUM(C2:C13)</f>
        <v>664248</v>
      </c>
      <c r="D14" s="33">
        <f>SUM(D2:D13)</f>
        <v>2060508.0699999996</v>
      </c>
      <c r="E14" s="30">
        <f>D14+C14+B14</f>
        <v>13701796.57</v>
      </c>
    </row>
    <row r="17" spans="2:5" ht="18.75">
      <c r="B17">
        <v>26.26</v>
      </c>
      <c r="C17" s="29">
        <v>14.5</v>
      </c>
      <c r="E17" s="36">
        <f>C14+D14</f>
        <v>2724756.0699999994</v>
      </c>
    </row>
    <row r="18" spans="2:5">
      <c r="B18">
        <v>11.93</v>
      </c>
      <c r="C18" s="29">
        <v>6.87</v>
      </c>
    </row>
    <row r="19" spans="2:5">
      <c r="B19">
        <v>8.91</v>
      </c>
      <c r="C19" s="29">
        <v>4.7</v>
      </c>
    </row>
    <row r="20" spans="2:5">
      <c r="B20">
        <v>54.77</v>
      </c>
      <c r="C20" s="29">
        <v>29.72</v>
      </c>
    </row>
    <row r="21" spans="2:5">
      <c r="B21">
        <v>3.78</v>
      </c>
      <c r="C21" s="29">
        <v>2.4</v>
      </c>
    </row>
    <row r="22" spans="2:5">
      <c r="B22">
        <v>8.6300000000000008</v>
      </c>
      <c r="C22" s="29">
        <v>4.5</v>
      </c>
    </row>
    <row r="23" spans="2:5">
      <c r="B23">
        <v>32.869999999999997</v>
      </c>
      <c r="C23" s="29">
        <v>17.45</v>
      </c>
    </row>
    <row r="24" spans="2:5">
      <c r="B24">
        <v>7.68</v>
      </c>
      <c r="C24" s="29">
        <v>4.7</v>
      </c>
    </row>
    <row r="25" spans="2:5">
      <c r="B25">
        <v>17.71</v>
      </c>
      <c r="C25" s="29">
        <v>10.14</v>
      </c>
    </row>
    <row r="26" spans="2:5">
      <c r="B26">
        <v>4.22</v>
      </c>
      <c r="C26" s="29">
        <v>2.71</v>
      </c>
    </row>
    <row r="27" spans="2:5">
      <c r="B27">
        <v>12.22</v>
      </c>
      <c r="C27" s="29">
        <v>7.03</v>
      </c>
    </row>
    <row r="28" spans="2:5">
      <c r="B28">
        <v>8.92</v>
      </c>
      <c r="C28" s="29">
        <v>4.7</v>
      </c>
    </row>
    <row r="29" spans="2:5">
      <c r="B29" s="30">
        <f>SUM(B17:B28)</f>
        <v>197.9</v>
      </c>
      <c r="C29" s="30">
        <f>SUM(C17:C28)</f>
        <v>109.42</v>
      </c>
    </row>
    <row r="31" spans="2:5">
      <c r="B31" s="29">
        <v>2626926.7400000002</v>
      </c>
    </row>
    <row r="32" spans="2:5">
      <c r="B32" s="29">
        <v>1193002.49</v>
      </c>
    </row>
    <row r="33" spans="2:2">
      <c r="B33" s="29">
        <v>891855.27</v>
      </c>
    </row>
    <row r="34" spans="2:2">
      <c r="B34" s="29">
        <v>5477028.5300000003</v>
      </c>
    </row>
    <row r="35" spans="2:2">
      <c r="B35" s="29">
        <v>378110.85</v>
      </c>
    </row>
    <row r="36" spans="2:2">
      <c r="B36" s="29">
        <v>863735.68</v>
      </c>
    </row>
    <row r="37" spans="2:2">
      <c r="B37" s="29">
        <v>3287492.89</v>
      </c>
    </row>
    <row r="38" spans="2:2">
      <c r="B38" s="29">
        <v>768281</v>
      </c>
    </row>
    <row r="39" spans="2:2">
      <c r="B39" s="29">
        <v>1771882.34</v>
      </c>
    </row>
    <row r="40" spans="2:2">
      <c r="B40" s="29">
        <v>422459.89</v>
      </c>
    </row>
    <row r="41" spans="2:2">
      <c r="B41" s="29">
        <v>1222151.6599999999</v>
      </c>
    </row>
    <row r="42" spans="2:2">
      <c r="B42" s="29">
        <v>892562.6</v>
      </c>
    </row>
    <row r="43" spans="2:2">
      <c r="B43" s="30">
        <f>SUM(B31:B42)</f>
        <v>19795489.940000005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5"/>
  <sheetViews>
    <sheetView view="pageBreakPreview" topLeftCell="A7" zoomScale="145" zoomScaleNormal="100" zoomScaleSheetLayoutView="145" workbookViewId="0">
      <selection activeCell="D12" sqref="D12"/>
    </sheetView>
  </sheetViews>
  <sheetFormatPr defaultRowHeight="15"/>
  <cols>
    <col min="1" max="1" width="11.140625" bestFit="1" customWidth="1"/>
    <col min="2" max="2" width="12.42578125" bestFit="1" customWidth="1"/>
    <col min="3" max="4" width="11.28515625" bestFit="1" customWidth="1"/>
    <col min="5" max="5" width="12.42578125" bestFit="1" customWidth="1"/>
  </cols>
  <sheetData>
    <row r="3" spans="1:5">
      <c r="A3" s="29">
        <v>713409.93</v>
      </c>
    </row>
    <row r="4" spans="1:5">
      <c r="A4" s="29">
        <v>74412</v>
      </c>
    </row>
    <row r="5" spans="1:5">
      <c r="A5" s="29">
        <v>562835</v>
      </c>
    </row>
    <row r="6" spans="1:5">
      <c r="A6" s="29">
        <v>68380</v>
      </c>
    </row>
    <row r="7" spans="1:5">
      <c r="A7" s="29">
        <v>18512</v>
      </c>
    </row>
    <row r="8" spans="1:5">
      <c r="A8" s="29">
        <v>12857</v>
      </c>
    </row>
    <row r="9" spans="1:5">
      <c r="A9" s="29">
        <f>SUM(A3:A8)</f>
        <v>1450405.9300000002</v>
      </c>
    </row>
    <row r="12" spans="1:5">
      <c r="A12" s="37" t="s">
        <v>2</v>
      </c>
      <c r="B12" s="37" t="s">
        <v>91</v>
      </c>
      <c r="C12" s="37" t="s">
        <v>92</v>
      </c>
      <c r="D12" s="37" t="s">
        <v>93</v>
      </c>
      <c r="E12" s="31"/>
    </row>
    <row r="13" spans="1:5">
      <c r="A13" s="38">
        <v>1</v>
      </c>
      <c r="B13" s="39">
        <v>189294</v>
      </c>
      <c r="C13" s="39">
        <v>9256</v>
      </c>
      <c r="D13" s="39">
        <v>35143</v>
      </c>
      <c r="E13" s="38"/>
    </row>
    <row r="14" spans="1:5">
      <c r="A14" s="38">
        <v>2</v>
      </c>
      <c r="B14" s="39">
        <v>407925</v>
      </c>
      <c r="C14" s="39">
        <v>16788</v>
      </c>
      <c r="D14" s="39">
        <v>75174</v>
      </c>
      <c r="E14" s="38"/>
    </row>
    <row r="15" spans="1:5">
      <c r="A15" s="38">
        <v>3</v>
      </c>
      <c r="B15" s="39">
        <v>981445</v>
      </c>
      <c r="C15" s="39">
        <v>62290</v>
      </c>
      <c r="D15" s="39">
        <v>184741</v>
      </c>
      <c r="E15" s="38"/>
    </row>
    <row r="16" spans="1:5">
      <c r="A16" s="38">
        <v>4</v>
      </c>
      <c r="B16" s="39">
        <v>397417</v>
      </c>
      <c r="C16" s="39">
        <v>3986</v>
      </c>
      <c r="D16" s="39">
        <v>71048</v>
      </c>
      <c r="E16" s="38"/>
    </row>
    <row r="17" spans="1:5">
      <c r="A17" s="38">
        <v>5</v>
      </c>
      <c r="B17" s="39">
        <v>772131</v>
      </c>
      <c r="C17" s="39">
        <v>6598</v>
      </c>
      <c r="D17" s="39">
        <v>137835</v>
      </c>
      <c r="E17" s="38"/>
    </row>
    <row r="18" spans="1:5">
      <c r="A18" s="38">
        <v>6</v>
      </c>
      <c r="B18" s="39">
        <v>2053778</v>
      </c>
      <c r="C18" s="39">
        <v>195210</v>
      </c>
      <c r="D18" s="39">
        <v>398070</v>
      </c>
      <c r="E18" s="38"/>
    </row>
    <row r="19" spans="1:5">
      <c r="A19" s="38">
        <v>7</v>
      </c>
      <c r="B19" s="39">
        <v>478750</v>
      </c>
      <c r="C19" s="39">
        <v>18673</v>
      </c>
      <c r="D19" s="39">
        <v>88044</v>
      </c>
      <c r="E19" s="38"/>
    </row>
    <row r="20" spans="1:5">
      <c r="A20" s="38">
        <v>8</v>
      </c>
      <c r="B20" s="39">
        <v>710349</v>
      </c>
      <c r="C20" s="39">
        <v>10683</v>
      </c>
      <c r="D20" s="39">
        <v>127622</v>
      </c>
      <c r="E20" s="38"/>
    </row>
    <row r="21" spans="1:5">
      <c r="A21" s="38">
        <v>9</v>
      </c>
      <c r="B21" s="39">
        <v>1014990</v>
      </c>
      <c r="C21" s="39">
        <v>74130</v>
      </c>
      <c r="D21" s="39">
        <v>192774</v>
      </c>
      <c r="E21" s="38"/>
    </row>
    <row r="22" spans="1:5">
      <c r="A22" s="38">
        <v>10</v>
      </c>
      <c r="B22" s="39">
        <v>240054</v>
      </c>
      <c r="C22" s="39">
        <v>2581</v>
      </c>
      <c r="D22" s="39">
        <v>42946</v>
      </c>
      <c r="E22" s="38"/>
    </row>
    <row r="23" spans="1:5">
      <c r="A23" s="38">
        <v>11</v>
      </c>
      <c r="B23" s="39">
        <v>477653</v>
      </c>
      <c r="C23" s="39">
        <v>2940</v>
      </c>
      <c r="D23" s="39">
        <v>85065</v>
      </c>
      <c r="E23" s="38"/>
    </row>
    <row r="24" spans="1:5">
      <c r="A24" s="38">
        <v>12</v>
      </c>
      <c r="B24" s="39">
        <v>1745733</v>
      </c>
      <c r="C24" s="39">
        <v>107805</v>
      </c>
      <c r="D24" s="39">
        <v>328076</v>
      </c>
      <c r="E24" s="38"/>
    </row>
    <row r="25" spans="1:5">
      <c r="A25" s="38">
        <v>13</v>
      </c>
      <c r="B25" s="39">
        <v>442848</v>
      </c>
      <c r="C25" s="39">
        <v>22905</v>
      </c>
      <c r="D25" s="39">
        <v>82438</v>
      </c>
      <c r="E25" s="38"/>
    </row>
    <row r="26" spans="1:5">
      <c r="A26" s="38">
        <v>14</v>
      </c>
      <c r="B26" s="39">
        <v>2881875</v>
      </c>
      <c r="C26" s="39">
        <v>155276</v>
      </c>
      <c r="D26" s="39">
        <v>537575</v>
      </c>
      <c r="E26" s="38"/>
    </row>
    <row r="27" spans="1:5">
      <c r="A27" s="38">
        <v>15</v>
      </c>
      <c r="B27" s="39">
        <v>478342</v>
      </c>
      <c r="C27" s="39">
        <v>22124</v>
      </c>
      <c r="D27" s="39">
        <v>88582</v>
      </c>
      <c r="E27" s="38"/>
    </row>
    <row r="28" spans="1:5">
      <c r="A28" s="38">
        <v>16</v>
      </c>
      <c r="B28" s="39">
        <v>1450405</v>
      </c>
      <c r="C28" s="39">
        <v>82314</v>
      </c>
      <c r="D28" s="39">
        <v>271291</v>
      </c>
      <c r="E28" s="38"/>
    </row>
    <row r="29" spans="1:5">
      <c r="A29" s="38">
        <v>17</v>
      </c>
      <c r="B29" s="39">
        <v>687183</v>
      </c>
      <c r="C29" s="39">
        <v>696721</v>
      </c>
      <c r="D29" s="39">
        <v>123319</v>
      </c>
      <c r="E29" s="38"/>
    </row>
    <row r="30" spans="1:5">
      <c r="A30" s="38">
        <v>18</v>
      </c>
      <c r="B30" s="39">
        <v>271198</v>
      </c>
      <c r="C30" s="39">
        <v>3299</v>
      </c>
      <c r="D30" s="39">
        <v>48586</v>
      </c>
      <c r="E30" s="38"/>
    </row>
    <row r="31" spans="1:5">
      <c r="A31" s="38">
        <v>19</v>
      </c>
      <c r="B31" s="39">
        <v>917889</v>
      </c>
      <c r="C31" s="39">
        <v>0</v>
      </c>
      <c r="D31" s="39">
        <v>5900</v>
      </c>
      <c r="E31" s="38"/>
    </row>
    <row r="32" spans="1:5">
      <c r="A32" s="38"/>
      <c r="B32" s="40">
        <f>SUM(B13:B31)</f>
        <v>16599259</v>
      </c>
      <c r="C32" s="40">
        <f>SUM(C13:C31)</f>
        <v>1493579</v>
      </c>
      <c r="D32" s="40">
        <f>SUM(D13:D31)</f>
        <v>2924229</v>
      </c>
      <c r="E32" s="40">
        <f>D32+C32+B32</f>
        <v>21017067</v>
      </c>
    </row>
    <row r="33" spans="1:5">
      <c r="A33" s="38"/>
      <c r="B33" s="41" t="s">
        <v>94</v>
      </c>
      <c r="C33" s="94">
        <f>C32+D32</f>
        <v>4417808</v>
      </c>
      <c r="D33" s="95"/>
      <c r="E33" s="40"/>
    </row>
    <row r="35" spans="1:5">
      <c r="D35" s="30">
        <v>546930.9</v>
      </c>
      <c r="E35" s="30">
        <f>D35+C33</f>
        <v>4964738.9000000004</v>
      </c>
    </row>
  </sheetData>
  <mergeCells count="1">
    <mergeCell ref="C33:D3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workbookViewId="0">
      <selection activeCell="B4" sqref="B4"/>
    </sheetView>
  </sheetViews>
  <sheetFormatPr defaultRowHeight="15"/>
  <cols>
    <col min="1" max="1" width="32.42578125" bestFit="1" customWidth="1"/>
  </cols>
  <sheetData>
    <row r="2" spans="1:2">
      <c r="A2" t="s">
        <v>102</v>
      </c>
    </row>
    <row r="4" spans="1:2">
      <c r="A4" t="s">
        <v>101</v>
      </c>
      <c r="B4">
        <f>0.128</f>
        <v>0.128</v>
      </c>
    </row>
    <row r="6" spans="1:2">
      <c r="A6" t="s">
        <v>103</v>
      </c>
      <c r="B6">
        <v>0.214</v>
      </c>
    </row>
    <row r="9" spans="1:2">
      <c r="A9" t="s">
        <v>104</v>
      </c>
      <c r="B9">
        <v>0.39400000000000002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view="pageBreakPreview" topLeftCell="A37" zoomScale="85" zoomScaleNormal="70" zoomScaleSheetLayoutView="85" workbookViewId="0">
      <selection activeCell="B45" sqref="B45:D46"/>
    </sheetView>
  </sheetViews>
  <sheetFormatPr defaultRowHeight="15"/>
  <cols>
    <col min="2" max="2" width="91.140625" customWidth="1"/>
    <col min="3" max="3" width="7.140625" bestFit="1" customWidth="1"/>
    <col min="4" max="4" width="7" bestFit="1" customWidth="1"/>
  </cols>
  <sheetData>
    <row r="1" spans="1:4" ht="23.25">
      <c r="A1" s="100" t="s">
        <v>3</v>
      </c>
      <c r="B1" s="100"/>
      <c r="C1" s="100"/>
      <c r="D1" s="100"/>
    </row>
    <row r="2" spans="1:4" ht="63" customHeight="1">
      <c r="A2" s="99" t="s">
        <v>134</v>
      </c>
      <c r="B2" s="99"/>
      <c r="C2" s="99"/>
      <c r="D2" s="99"/>
    </row>
    <row r="3" spans="1:4" ht="20.25" customHeight="1">
      <c r="A3" s="96" t="s">
        <v>100</v>
      </c>
      <c r="B3" s="96"/>
      <c r="C3" s="96"/>
      <c r="D3" s="96"/>
    </row>
    <row r="4" spans="1:4" ht="20.25" customHeight="1">
      <c r="A4" s="96" t="s">
        <v>133</v>
      </c>
      <c r="B4" s="96"/>
      <c r="C4" s="96"/>
      <c r="D4" s="96"/>
    </row>
    <row r="5" spans="1:4" ht="20.25" customHeight="1">
      <c r="A5" s="96" t="s">
        <v>99</v>
      </c>
      <c r="B5" s="96"/>
      <c r="C5" s="96"/>
      <c r="D5" s="96"/>
    </row>
    <row r="6" spans="1:4" s="42" customFormat="1" ht="21">
      <c r="A6" s="56" t="s">
        <v>2</v>
      </c>
      <c r="B6" s="56" t="s">
        <v>131</v>
      </c>
      <c r="C6" s="56" t="s">
        <v>8</v>
      </c>
      <c r="D6" s="56" t="s">
        <v>1</v>
      </c>
    </row>
    <row r="7" spans="1:4" ht="40.5">
      <c r="A7" s="57">
        <v>1</v>
      </c>
      <c r="B7" s="51" t="s">
        <v>136</v>
      </c>
      <c r="C7" s="58" t="s">
        <v>76</v>
      </c>
      <c r="D7" s="57">
        <v>3</v>
      </c>
    </row>
    <row r="8" spans="1:4" ht="40.5">
      <c r="A8" s="57">
        <v>2</v>
      </c>
      <c r="B8" s="51" t="s">
        <v>137</v>
      </c>
      <c r="C8" s="58" t="s">
        <v>76</v>
      </c>
      <c r="D8" s="57">
        <v>4</v>
      </c>
    </row>
    <row r="9" spans="1:4" ht="40.5">
      <c r="A9" s="57">
        <v>3</v>
      </c>
      <c r="B9" s="51" t="s">
        <v>138</v>
      </c>
      <c r="C9" s="58" t="s">
        <v>109</v>
      </c>
      <c r="D9" s="57">
        <v>466</v>
      </c>
    </row>
    <row r="10" spans="1:4" ht="40.5">
      <c r="A10" s="57">
        <v>5</v>
      </c>
      <c r="B10" s="51" t="s">
        <v>139</v>
      </c>
      <c r="C10" s="58" t="s">
        <v>109</v>
      </c>
      <c r="D10" s="57">
        <v>55</v>
      </c>
    </row>
    <row r="11" spans="1:4" ht="40.5">
      <c r="A11" s="57">
        <v>7</v>
      </c>
      <c r="B11" s="51" t="s">
        <v>140</v>
      </c>
      <c r="C11" s="58" t="s">
        <v>112</v>
      </c>
      <c r="D11" s="57">
        <v>6</v>
      </c>
    </row>
    <row r="12" spans="1:4" ht="21">
      <c r="A12" s="57">
        <v>8</v>
      </c>
      <c r="B12" s="51" t="s">
        <v>113</v>
      </c>
      <c r="C12" s="58" t="s">
        <v>76</v>
      </c>
      <c r="D12" s="57">
        <v>3</v>
      </c>
    </row>
    <row r="13" spans="1:4" ht="21">
      <c r="A13" s="57">
        <v>10</v>
      </c>
      <c r="B13" s="51" t="s">
        <v>115</v>
      </c>
      <c r="C13" s="58" t="s">
        <v>76</v>
      </c>
      <c r="D13" s="57">
        <v>4</v>
      </c>
    </row>
    <row r="14" spans="1:4" ht="40.5">
      <c r="A14" s="57">
        <v>11</v>
      </c>
      <c r="B14" s="51" t="s">
        <v>127</v>
      </c>
      <c r="C14" s="58" t="s">
        <v>109</v>
      </c>
      <c r="D14" s="57">
        <v>466</v>
      </c>
    </row>
    <row r="15" spans="1:4" ht="40.5">
      <c r="A15" s="57">
        <v>13</v>
      </c>
      <c r="B15" s="51" t="s">
        <v>116</v>
      </c>
      <c r="C15" s="58" t="s">
        <v>109</v>
      </c>
      <c r="D15" s="57">
        <v>55</v>
      </c>
    </row>
    <row r="16" spans="1:4" ht="21">
      <c r="A16" s="57">
        <v>14</v>
      </c>
      <c r="B16" s="51" t="s">
        <v>117</v>
      </c>
      <c r="C16" s="58" t="s">
        <v>76</v>
      </c>
      <c r="D16" s="57">
        <v>7</v>
      </c>
    </row>
    <row r="17" spans="1:4" ht="21">
      <c r="A17" s="57">
        <v>18</v>
      </c>
      <c r="B17" s="52" t="s">
        <v>119</v>
      </c>
      <c r="C17" s="58" t="s">
        <v>76</v>
      </c>
      <c r="D17" s="57">
        <v>9</v>
      </c>
    </row>
    <row r="18" spans="1:4" ht="21">
      <c r="A18" s="57">
        <v>19</v>
      </c>
      <c r="B18" s="51" t="s">
        <v>120</v>
      </c>
      <c r="C18" s="58" t="s">
        <v>76</v>
      </c>
      <c r="D18" s="57">
        <v>8</v>
      </c>
    </row>
    <row r="19" spans="1:4" ht="21">
      <c r="A19" s="57">
        <v>21</v>
      </c>
      <c r="B19" s="52" t="s">
        <v>122</v>
      </c>
      <c r="C19" s="58" t="s">
        <v>76</v>
      </c>
      <c r="D19" s="57">
        <v>7</v>
      </c>
    </row>
    <row r="20" spans="1:4" ht="21">
      <c r="A20" s="57">
        <v>22</v>
      </c>
      <c r="B20" s="52" t="s">
        <v>123</v>
      </c>
      <c r="C20" s="58" t="s">
        <v>76</v>
      </c>
      <c r="D20" s="57">
        <v>8</v>
      </c>
    </row>
    <row r="21" spans="1:4" ht="24" customHeight="1">
      <c r="A21" s="57">
        <v>23</v>
      </c>
      <c r="B21" s="59" t="s">
        <v>132</v>
      </c>
      <c r="C21" s="58"/>
      <c r="D21" s="57"/>
    </row>
    <row r="22" spans="1:4" ht="21">
      <c r="A22" s="57">
        <v>24</v>
      </c>
      <c r="B22" s="53" t="s">
        <v>77</v>
      </c>
      <c r="C22" s="58" t="s">
        <v>76</v>
      </c>
      <c r="D22" s="57">
        <v>2</v>
      </c>
    </row>
    <row r="23" spans="1:4" ht="21">
      <c r="A23" s="57">
        <v>25</v>
      </c>
      <c r="B23" s="53" t="s">
        <v>78</v>
      </c>
      <c r="C23" s="58" t="s">
        <v>76</v>
      </c>
      <c r="D23" s="57">
        <v>6</v>
      </c>
    </row>
    <row r="24" spans="1:4" ht="21">
      <c r="A24" s="57">
        <v>26</v>
      </c>
      <c r="B24" s="53" t="s">
        <v>79</v>
      </c>
      <c r="C24" s="58" t="s">
        <v>76</v>
      </c>
      <c r="D24" s="57">
        <v>2</v>
      </c>
    </row>
    <row r="25" spans="1:4" ht="21">
      <c r="A25" s="57">
        <v>27</v>
      </c>
      <c r="B25" s="53" t="s">
        <v>80</v>
      </c>
      <c r="C25" s="58" t="s">
        <v>76</v>
      </c>
      <c r="D25" s="57">
        <v>1</v>
      </c>
    </row>
    <row r="26" spans="1:4" ht="21">
      <c r="A26" s="57">
        <v>28</v>
      </c>
      <c r="B26" s="53" t="s">
        <v>81</v>
      </c>
      <c r="C26" s="58" t="s">
        <v>76</v>
      </c>
      <c r="D26" s="57">
        <v>2</v>
      </c>
    </row>
    <row r="27" spans="1:4" ht="21">
      <c r="A27" s="57">
        <v>30</v>
      </c>
      <c r="B27" s="53" t="s">
        <v>106</v>
      </c>
      <c r="C27" s="58" t="s">
        <v>76</v>
      </c>
      <c r="D27" s="57">
        <v>6</v>
      </c>
    </row>
    <row r="28" spans="1:4" ht="21">
      <c r="A28" s="57">
        <v>31</v>
      </c>
      <c r="B28" s="54" t="s">
        <v>129</v>
      </c>
      <c r="C28" s="58" t="s">
        <v>76</v>
      </c>
      <c r="D28" s="57">
        <v>5</v>
      </c>
    </row>
    <row r="29" spans="1:4" ht="21">
      <c r="A29" s="57">
        <v>32</v>
      </c>
      <c r="B29" s="53" t="s">
        <v>83</v>
      </c>
      <c r="C29" s="58" t="s">
        <v>76</v>
      </c>
      <c r="D29" s="57">
        <v>7</v>
      </c>
    </row>
    <row r="30" spans="1:4" ht="21">
      <c r="A30" s="57">
        <v>33</v>
      </c>
      <c r="B30" s="53" t="s">
        <v>86</v>
      </c>
      <c r="C30" s="58" t="s">
        <v>76</v>
      </c>
      <c r="D30" s="57">
        <v>3</v>
      </c>
    </row>
    <row r="31" spans="1:4" ht="21">
      <c r="A31" s="57">
        <v>34</v>
      </c>
      <c r="B31" s="53" t="s">
        <v>85</v>
      </c>
      <c r="C31" s="58" t="s">
        <v>76</v>
      </c>
      <c r="D31" s="57">
        <v>23</v>
      </c>
    </row>
    <row r="32" spans="1:4" ht="21">
      <c r="A32" s="57">
        <v>35</v>
      </c>
      <c r="B32" s="53" t="s">
        <v>87</v>
      </c>
      <c r="C32" s="58" t="s">
        <v>82</v>
      </c>
      <c r="D32" s="57">
        <v>14</v>
      </c>
    </row>
    <row r="33" spans="1:4" ht="21">
      <c r="A33" s="57">
        <v>37</v>
      </c>
      <c r="B33" s="53" t="s">
        <v>95</v>
      </c>
      <c r="C33" s="58" t="s">
        <v>76</v>
      </c>
      <c r="D33" s="57">
        <v>8</v>
      </c>
    </row>
    <row r="34" spans="1:4" ht="21">
      <c r="A34" s="57">
        <v>38</v>
      </c>
      <c r="B34" s="53" t="s">
        <v>96</v>
      </c>
      <c r="C34" s="58" t="s">
        <v>76</v>
      </c>
      <c r="D34" s="57">
        <v>8</v>
      </c>
    </row>
    <row r="35" spans="1:4" ht="21">
      <c r="A35" s="57">
        <v>39</v>
      </c>
      <c r="B35" s="53" t="s">
        <v>97</v>
      </c>
      <c r="C35" s="58" t="s">
        <v>76</v>
      </c>
      <c r="D35" s="57">
        <v>8</v>
      </c>
    </row>
    <row r="36" spans="1:4" ht="21">
      <c r="A36" s="57">
        <v>40</v>
      </c>
      <c r="B36" s="53" t="s">
        <v>98</v>
      </c>
      <c r="C36" s="58" t="s">
        <v>76</v>
      </c>
      <c r="D36" s="57">
        <v>4</v>
      </c>
    </row>
    <row r="37" spans="1:4" ht="21">
      <c r="A37" s="57">
        <v>42</v>
      </c>
      <c r="B37" s="53" t="s">
        <v>130</v>
      </c>
      <c r="C37" s="58" t="s">
        <v>76</v>
      </c>
      <c r="D37" s="57">
        <v>1</v>
      </c>
    </row>
    <row r="38" spans="1:4" ht="40.5">
      <c r="A38" s="57">
        <v>43</v>
      </c>
      <c r="B38" s="55" t="s">
        <v>84</v>
      </c>
      <c r="C38" s="58" t="s">
        <v>82</v>
      </c>
      <c r="D38" s="57">
        <v>55</v>
      </c>
    </row>
    <row r="39" spans="1:4" ht="69" customHeight="1">
      <c r="B39" s="97" t="s">
        <v>135</v>
      </c>
      <c r="C39" s="98"/>
      <c r="D39" s="98"/>
    </row>
  </sheetData>
  <mergeCells count="6">
    <mergeCell ref="A5:D5"/>
    <mergeCell ref="B39:D39"/>
    <mergeCell ref="A2:D2"/>
    <mergeCell ref="A1:D1"/>
    <mergeCell ref="A3:D3"/>
    <mergeCell ref="A4:D4"/>
  </mergeCells>
  <conditionalFormatting sqref="B28">
    <cfRule type="duplicateValues" dxfId="16" priority="1"/>
  </conditionalFormatting>
  <pageMargins left="0.7" right="0.7" top="0.75" bottom="0.75" header="0.3" footer="0.3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view="pageBreakPreview" zoomScaleNormal="100" zoomScaleSheetLayoutView="100" workbookViewId="0">
      <selection activeCell="B45" sqref="B45:D46"/>
    </sheetView>
  </sheetViews>
  <sheetFormatPr defaultRowHeight="15"/>
  <cols>
    <col min="1" max="1" width="9.140625" style="45"/>
    <col min="2" max="2" width="63.5703125" style="45" bestFit="1" customWidth="1"/>
    <col min="3" max="4" width="6.140625" style="45" bestFit="1" customWidth="1"/>
  </cols>
  <sheetData>
    <row r="1" spans="1:4" ht="23.25">
      <c r="A1" s="100" t="s">
        <v>3</v>
      </c>
      <c r="B1" s="100"/>
      <c r="C1" s="100"/>
      <c r="D1" s="100"/>
    </row>
    <row r="2" spans="1:4" ht="81.75" customHeight="1">
      <c r="A2" s="99" t="s">
        <v>134</v>
      </c>
      <c r="B2" s="99"/>
      <c r="C2" s="99"/>
      <c r="D2" s="99"/>
    </row>
    <row r="3" spans="1:4" ht="20.25" customHeight="1">
      <c r="A3" s="96" t="s">
        <v>141</v>
      </c>
      <c r="B3" s="96"/>
      <c r="C3" s="96"/>
      <c r="D3" s="96"/>
    </row>
    <row r="4" spans="1:4" ht="20.25" customHeight="1">
      <c r="A4" s="96" t="s">
        <v>142</v>
      </c>
      <c r="B4" s="96"/>
      <c r="C4" s="96"/>
      <c r="D4" s="96"/>
    </row>
    <row r="5" spans="1:4" ht="51" customHeight="1">
      <c r="A5" s="96" t="s">
        <v>143</v>
      </c>
      <c r="B5" s="96"/>
      <c r="C5" s="96"/>
      <c r="D5" s="96"/>
    </row>
    <row r="6" spans="1:4" s="70" customFormat="1" ht="18.75">
      <c r="A6" s="68" t="s">
        <v>2</v>
      </c>
      <c r="B6" s="68" t="s">
        <v>131</v>
      </c>
      <c r="C6" s="68" t="s">
        <v>1</v>
      </c>
      <c r="D6" s="68" t="s">
        <v>8</v>
      </c>
    </row>
    <row r="7" spans="1:4" ht="24">
      <c r="A7" s="60">
        <v>1</v>
      </c>
      <c r="B7" s="61" t="s">
        <v>107</v>
      </c>
      <c r="C7" s="62" t="s">
        <v>76</v>
      </c>
      <c r="D7" s="2">
        <v>29</v>
      </c>
    </row>
    <row r="8" spans="1:4" ht="24">
      <c r="A8" s="60">
        <v>2</v>
      </c>
      <c r="B8" s="61" t="s">
        <v>126</v>
      </c>
      <c r="C8" s="62" t="s">
        <v>109</v>
      </c>
      <c r="D8" s="2">
        <v>1191</v>
      </c>
    </row>
    <row r="9" spans="1:4" ht="24">
      <c r="A9" s="60">
        <v>3</v>
      </c>
      <c r="B9" s="61" t="s">
        <v>125</v>
      </c>
      <c r="C9" s="62" t="s">
        <v>109</v>
      </c>
      <c r="D9" s="2">
        <v>80</v>
      </c>
    </row>
    <row r="10" spans="1:4" ht="24">
      <c r="A10" s="60">
        <v>4</v>
      </c>
      <c r="B10" s="61" t="s">
        <v>111</v>
      </c>
      <c r="C10" s="62" t="s">
        <v>112</v>
      </c>
      <c r="D10" s="2">
        <v>12</v>
      </c>
    </row>
    <row r="11" spans="1:4">
      <c r="A11" s="60">
        <v>5</v>
      </c>
      <c r="B11" s="61" t="s">
        <v>113</v>
      </c>
      <c r="C11" s="62" t="s">
        <v>76</v>
      </c>
      <c r="D11" s="2">
        <v>29</v>
      </c>
    </row>
    <row r="12" spans="1:4" ht="24">
      <c r="A12" s="60">
        <v>6</v>
      </c>
      <c r="B12" s="61" t="s">
        <v>127</v>
      </c>
      <c r="C12" s="62" t="s">
        <v>109</v>
      </c>
      <c r="D12" s="2">
        <v>1191</v>
      </c>
    </row>
    <row r="13" spans="1:4" ht="24">
      <c r="A13" s="60">
        <v>7</v>
      </c>
      <c r="B13" s="61" t="s">
        <v>128</v>
      </c>
      <c r="C13" s="62" t="s">
        <v>109</v>
      </c>
      <c r="D13" s="2">
        <v>80</v>
      </c>
    </row>
    <row r="14" spans="1:4">
      <c r="A14" s="60">
        <v>8</v>
      </c>
      <c r="B14" s="61" t="s">
        <v>117</v>
      </c>
      <c r="C14" s="62" t="s">
        <v>76</v>
      </c>
      <c r="D14" s="2">
        <v>29</v>
      </c>
    </row>
    <row r="15" spans="1:4">
      <c r="A15" s="60">
        <v>9</v>
      </c>
      <c r="B15" s="63" t="s">
        <v>118</v>
      </c>
      <c r="C15" s="62" t="s">
        <v>76</v>
      </c>
      <c r="D15" s="2">
        <v>10</v>
      </c>
    </row>
    <row r="16" spans="1:4">
      <c r="A16" s="60">
        <v>10</v>
      </c>
      <c r="B16" s="63" t="s">
        <v>119</v>
      </c>
      <c r="C16" s="62" t="s">
        <v>76</v>
      </c>
      <c r="D16" s="2">
        <v>23</v>
      </c>
    </row>
    <row r="17" spans="1:4">
      <c r="A17" s="60">
        <v>11</v>
      </c>
      <c r="B17" s="61" t="s">
        <v>120</v>
      </c>
      <c r="C17" s="62" t="s">
        <v>76</v>
      </c>
      <c r="D17" s="2">
        <v>23</v>
      </c>
    </row>
    <row r="18" spans="1:4">
      <c r="A18" s="60">
        <v>12</v>
      </c>
      <c r="B18" s="61" t="s">
        <v>121</v>
      </c>
      <c r="C18" s="62" t="s">
        <v>76</v>
      </c>
      <c r="D18" s="2">
        <v>6</v>
      </c>
    </row>
    <row r="19" spans="1:4">
      <c r="A19" s="60">
        <v>13</v>
      </c>
      <c r="B19" s="63" t="s">
        <v>122</v>
      </c>
      <c r="C19" s="62" t="s">
        <v>76</v>
      </c>
      <c r="D19" s="2">
        <v>29</v>
      </c>
    </row>
    <row r="20" spans="1:4">
      <c r="A20" s="60">
        <v>14</v>
      </c>
      <c r="B20" s="63" t="s">
        <v>123</v>
      </c>
      <c r="C20" s="62" t="s">
        <v>76</v>
      </c>
      <c r="D20" s="2">
        <v>23</v>
      </c>
    </row>
    <row r="21" spans="1:4" s="45" customFormat="1">
      <c r="A21" s="60">
        <v>15</v>
      </c>
      <c r="B21" s="61" t="s">
        <v>114</v>
      </c>
      <c r="C21" s="62" t="s">
        <v>76</v>
      </c>
      <c r="D21" s="62">
        <v>1</v>
      </c>
    </row>
    <row r="22" spans="1:4" ht="17.25" customHeight="1">
      <c r="A22" s="60">
        <v>16</v>
      </c>
      <c r="B22" s="71" t="s">
        <v>124</v>
      </c>
      <c r="C22" s="62"/>
      <c r="D22" s="2"/>
    </row>
    <row r="23" spans="1:4" ht="15.75">
      <c r="A23" s="60">
        <v>16.010000000000002</v>
      </c>
      <c r="B23" s="64" t="s">
        <v>81</v>
      </c>
      <c r="C23" s="65" t="s">
        <v>76</v>
      </c>
      <c r="D23" s="2">
        <v>15</v>
      </c>
    </row>
    <row r="24" spans="1:4" ht="15.75">
      <c r="A24" s="60">
        <v>16.02</v>
      </c>
      <c r="B24" s="66" t="s">
        <v>105</v>
      </c>
      <c r="C24" s="65" t="s">
        <v>76</v>
      </c>
      <c r="D24" s="2">
        <v>15</v>
      </c>
    </row>
    <row r="25" spans="1:4" ht="15.75">
      <c r="A25" s="60">
        <v>16.03</v>
      </c>
      <c r="B25" s="64" t="s">
        <v>106</v>
      </c>
      <c r="C25" s="65" t="s">
        <v>76</v>
      </c>
      <c r="D25" s="2">
        <v>18</v>
      </c>
    </row>
    <row r="26" spans="1:4" ht="15.75">
      <c r="A26" s="60">
        <v>16.04</v>
      </c>
      <c r="B26" s="66" t="s">
        <v>129</v>
      </c>
      <c r="C26" s="65" t="s">
        <v>76</v>
      </c>
      <c r="D26" s="2">
        <v>19</v>
      </c>
    </row>
    <row r="27" spans="1:4" ht="15.75">
      <c r="A27" s="60">
        <v>16.05</v>
      </c>
      <c r="B27" s="64" t="s">
        <v>83</v>
      </c>
      <c r="C27" s="65" t="s">
        <v>76</v>
      </c>
      <c r="D27" s="2">
        <v>12</v>
      </c>
    </row>
    <row r="28" spans="1:4" ht="15.75">
      <c r="A28" s="60">
        <v>16.059999999999999</v>
      </c>
      <c r="B28" s="64" t="s">
        <v>86</v>
      </c>
      <c r="C28" s="65" t="s">
        <v>76</v>
      </c>
      <c r="D28" s="2">
        <v>2</v>
      </c>
    </row>
    <row r="29" spans="1:4" ht="15.75">
      <c r="A29" s="60">
        <v>16.07</v>
      </c>
      <c r="B29" s="64" t="s">
        <v>85</v>
      </c>
      <c r="C29" s="65" t="s">
        <v>76</v>
      </c>
      <c r="D29" s="2">
        <v>17</v>
      </c>
    </row>
    <row r="30" spans="1:4" ht="15.75">
      <c r="A30" s="60">
        <v>16.079999999999998</v>
      </c>
      <c r="B30" s="64" t="s">
        <v>87</v>
      </c>
      <c r="C30" s="65" t="s">
        <v>82</v>
      </c>
      <c r="D30" s="2">
        <v>65</v>
      </c>
    </row>
    <row r="31" spans="1:4" ht="31.5">
      <c r="A31" s="60">
        <v>17</v>
      </c>
      <c r="B31" s="67" t="s">
        <v>84</v>
      </c>
      <c r="C31" s="65" t="s">
        <v>82</v>
      </c>
      <c r="D31" s="2">
        <v>191</v>
      </c>
    </row>
    <row r="32" spans="1:4">
      <c r="B32" s="45" t="s">
        <v>144</v>
      </c>
    </row>
    <row r="33" spans="2:4" ht="17.25" customHeight="1">
      <c r="B33" s="101" t="s">
        <v>145</v>
      </c>
      <c r="C33" s="102"/>
      <c r="D33" s="102"/>
    </row>
    <row r="34" spans="2:4" ht="30.75" customHeight="1">
      <c r="B34" s="102"/>
      <c r="C34" s="102"/>
      <c r="D34" s="102"/>
    </row>
  </sheetData>
  <mergeCells count="6">
    <mergeCell ref="B33:D34"/>
    <mergeCell ref="A1:D1"/>
    <mergeCell ref="A2:D2"/>
    <mergeCell ref="A3:D3"/>
    <mergeCell ref="A4:D4"/>
    <mergeCell ref="A5:D5"/>
  </mergeCells>
  <conditionalFormatting sqref="B24">
    <cfRule type="duplicateValues" dxfId="15" priority="2"/>
  </conditionalFormatting>
  <conditionalFormatting sqref="B26">
    <cfRule type="duplicateValues" dxfId="14" priority="1"/>
  </conditionalFormatting>
  <dataValidations count="1">
    <dataValidation type="decimal" allowBlank="1" showInputMessage="1" showErrorMessage="1" errorTitle="Invalid Entry" error="Only Numeric Values are allowed. " sqref="A7:A31">
      <formula1>0</formula1>
      <formula2>999999999999999</formula2>
    </dataValidation>
  </dataValidation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B45" sqref="B45:D46"/>
    </sheetView>
  </sheetViews>
  <sheetFormatPr defaultRowHeight="15"/>
  <cols>
    <col min="1" max="1" width="6.7109375" bestFit="1" customWidth="1"/>
    <col min="2" max="2" width="51.28515625" customWidth="1"/>
    <col min="3" max="3" width="12.28515625" customWidth="1"/>
    <col min="4" max="4" width="7.85546875" customWidth="1"/>
  </cols>
  <sheetData>
    <row r="1" spans="1:5" ht="23.25">
      <c r="A1" s="100" t="s">
        <v>3</v>
      </c>
      <c r="B1" s="100"/>
      <c r="C1" s="100"/>
      <c r="D1" s="100"/>
      <c r="E1" s="45"/>
    </row>
    <row r="2" spans="1:5" ht="80.25" customHeight="1">
      <c r="A2" s="99" t="s">
        <v>134</v>
      </c>
      <c r="B2" s="99"/>
      <c r="C2" s="99"/>
      <c r="D2" s="99"/>
      <c r="E2" s="45"/>
    </row>
    <row r="3" spans="1:5" ht="20.25">
      <c r="A3" s="96" t="s">
        <v>148</v>
      </c>
      <c r="B3" s="96"/>
      <c r="C3" s="96"/>
      <c r="D3" s="96"/>
      <c r="E3" s="45"/>
    </row>
    <row r="4" spans="1:5" ht="20.25" customHeight="1">
      <c r="A4" s="96" t="s">
        <v>147</v>
      </c>
      <c r="B4" s="96"/>
      <c r="C4" s="96"/>
      <c r="D4" s="96"/>
      <c r="E4" s="45"/>
    </row>
    <row r="5" spans="1:5" ht="42" customHeight="1">
      <c r="A5" s="96" t="s">
        <v>146</v>
      </c>
      <c r="B5" s="96"/>
      <c r="C5" s="96"/>
      <c r="D5" s="96"/>
      <c r="E5" s="45"/>
    </row>
    <row r="6" spans="1:5" s="70" customFormat="1" ht="18.75">
      <c r="A6" s="68" t="s">
        <v>2</v>
      </c>
      <c r="B6" s="68" t="s">
        <v>131</v>
      </c>
      <c r="C6" s="68" t="s">
        <v>1</v>
      </c>
      <c r="D6" s="68" t="s">
        <v>8</v>
      </c>
      <c r="E6" s="69"/>
    </row>
    <row r="7" spans="1:5" ht="24">
      <c r="A7" s="47">
        <v>1</v>
      </c>
      <c r="B7" s="48" t="s">
        <v>107</v>
      </c>
      <c r="C7" s="49" t="s">
        <v>76</v>
      </c>
      <c r="D7" s="2">
        <v>18</v>
      </c>
    </row>
    <row r="8" spans="1:5" ht="24">
      <c r="A8" s="47">
        <v>2</v>
      </c>
      <c r="B8" s="48" t="s">
        <v>108</v>
      </c>
      <c r="C8" s="49" t="s">
        <v>76</v>
      </c>
      <c r="D8" s="2">
        <v>2</v>
      </c>
    </row>
    <row r="9" spans="1:5" ht="24">
      <c r="A9" s="47">
        <v>3</v>
      </c>
      <c r="B9" s="48" t="s">
        <v>126</v>
      </c>
      <c r="C9" s="49" t="s">
        <v>109</v>
      </c>
      <c r="D9" s="2">
        <v>2899</v>
      </c>
    </row>
    <row r="10" spans="1:5" ht="24">
      <c r="A10" s="47">
        <v>4</v>
      </c>
      <c r="B10" s="48" t="s">
        <v>110</v>
      </c>
      <c r="C10" s="49" t="s">
        <v>109</v>
      </c>
      <c r="D10" s="2">
        <v>60</v>
      </c>
    </row>
    <row r="11" spans="1:5" ht="24">
      <c r="A11" s="47">
        <v>5</v>
      </c>
      <c r="B11" s="48" t="s">
        <v>111</v>
      </c>
      <c r="C11" s="49" t="s">
        <v>112</v>
      </c>
      <c r="D11" s="2">
        <v>11</v>
      </c>
    </row>
    <row r="12" spans="1:5">
      <c r="A12" s="47">
        <v>6</v>
      </c>
      <c r="B12" s="48" t="s">
        <v>113</v>
      </c>
      <c r="C12" s="49" t="s">
        <v>76</v>
      </c>
      <c r="D12" s="2">
        <v>18</v>
      </c>
    </row>
    <row r="13" spans="1:5">
      <c r="A13" s="47">
        <v>7</v>
      </c>
      <c r="B13" s="48" t="s">
        <v>115</v>
      </c>
      <c r="C13" s="49" t="s">
        <v>76</v>
      </c>
      <c r="D13" s="2">
        <v>2</v>
      </c>
    </row>
    <row r="14" spans="1:5" ht="24">
      <c r="A14" s="47">
        <v>8</v>
      </c>
      <c r="B14" s="48" t="s">
        <v>127</v>
      </c>
      <c r="C14" s="49" t="s">
        <v>109</v>
      </c>
      <c r="D14" s="2">
        <v>2899</v>
      </c>
    </row>
    <row r="15" spans="1:5">
      <c r="A15" s="47">
        <v>9</v>
      </c>
      <c r="B15" s="48" t="s">
        <v>117</v>
      </c>
      <c r="C15" s="49" t="s">
        <v>76</v>
      </c>
      <c r="D15" s="2">
        <v>20</v>
      </c>
    </row>
    <row r="16" spans="1:5">
      <c r="A16" s="47">
        <v>10</v>
      </c>
      <c r="B16" s="50" t="s">
        <v>118</v>
      </c>
      <c r="C16" s="49" t="s">
        <v>76</v>
      </c>
      <c r="D16" s="2">
        <v>2</v>
      </c>
    </row>
    <row r="17" spans="1:4">
      <c r="A17" s="47">
        <v>11</v>
      </c>
      <c r="B17" s="50" t="s">
        <v>119</v>
      </c>
      <c r="C17" s="49" t="s">
        <v>76</v>
      </c>
      <c r="D17" s="2">
        <v>18</v>
      </c>
    </row>
    <row r="18" spans="1:4">
      <c r="A18" s="47">
        <v>12</v>
      </c>
      <c r="B18" s="48" t="s">
        <v>120</v>
      </c>
      <c r="C18" s="49" t="s">
        <v>76</v>
      </c>
      <c r="D18" s="2">
        <v>13</v>
      </c>
    </row>
    <row r="19" spans="1:4">
      <c r="A19" s="47">
        <v>13</v>
      </c>
      <c r="B19" s="50" t="s">
        <v>122</v>
      </c>
      <c r="C19" s="49" t="s">
        <v>76</v>
      </c>
      <c r="D19" s="2">
        <v>20</v>
      </c>
    </row>
    <row r="20" spans="1:4">
      <c r="A20" s="47">
        <v>14</v>
      </c>
      <c r="B20" s="50" t="s">
        <v>123</v>
      </c>
      <c r="C20" s="49" t="s">
        <v>76</v>
      </c>
      <c r="D20" s="2">
        <v>13</v>
      </c>
    </row>
    <row r="21" spans="1:4" ht="31.5">
      <c r="A21" s="47">
        <v>15</v>
      </c>
      <c r="B21" s="46" t="s">
        <v>149</v>
      </c>
      <c r="C21" s="49"/>
      <c r="D21" s="2"/>
    </row>
    <row r="22" spans="1:4" ht="15.75">
      <c r="A22" s="47">
        <v>15.01</v>
      </c>
      <c r="B22" s="43" t="s">
        <v>106</v>
      </c>
      <c r="C22" s="28" t="s">
        <v>76</v>
      </c>
      <c r="D22" s="2">
        <v>15</v>
      </c>
    </row>
    <row r="23" spans="1:4" ht="15.75">
      <c r="A23" s="47">
        <v>15.02</v>
      </c>
      <c r="B23" s="43" t="s">
        <v>83</v>
      </c>
      <c r="C23" s="28" t="s">
        <v>76</v>
      </c>
      <c r="D23" s="2">
        <v>18</v>
      </c>
    </row>
    <row r="24" spans="1:4" ht="31.5">
      <c r="A24" s="47">
        <v>15.03</v>
      </c>
      <c r="B24" s="43" t="s">
        <v>85</v>
      </c>
      <c r="C24" s="28" t="s">
        <v>76</v>
      </c>
      <c r="D24" s="2">
        <v>46</v>
      </c>
    </row>
    <row r="25" spans="1:4" ht="15.75">
      <c r="A25" s="47">
        <v>15.04</v>
      </c>
      <c r="B25" s="43" t="s">
        <v>87</v>
      </c>
      <c r="C25" s="28" t="s">
        <v>82</v>
      </c>
      <c r="D25" s="2">
        <v>25</v>
      </c>
    </row>
    <row r="26" spans="1:4" ht="47.25">
      <c r="A26" s="47">
        <v>16</v>
      </c>
      <c r="B26" s="44" t="s">
        <v>84</v>
      </c>
      <c r="C26" s="28" t="s">
        <v>82</v>
      </c>
      <c r="D26" s="2">
        <v>208</v>
      </c>
    </row>
    <row r="29" spans="1:4">
      <c r="B29" s="101" t="s">
        <v>150</v>
      </c>
      <c r="C29" s="102"/>
      <c r="D29" s="102"/>
    </row>
    <row r="30" spans="1:4">
      <c r="B30" s="102"/>
      <c r="C30" s="102"/>
      <c r="D30" s="102"/>
    </row>
  </sheetData>
  <mergeCells count="6">
    <mergeCell ref="B29:D30"/>
    <mergeCell ref="A1:D1"/>
    <mergeCell ref="A2:D2"/>
    <mergeCell ref="A3:D3"/>
    <mergeCell ref="A4:D4"/>
    <mergeCell ref="A5:D5"/>
  </mergeCells>
  <dataValidations count="1">
    <dataValidation type="decimal" allowBlank="1" showInputMessage="1" showErrorMessage="1" errorTitle="Invalid Entry" error="Only Numeric Values are allowed. " sqref="A7:A26">
      <formula1>0</formula1>
      <formula2>999999999999999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zoomScale="115" zoomScaleNormal="115" zoomScaleSheetLayoutView="85" workbookViewId="0">
      <selection activeCell="B8" sqref="B8"/>
    </sheetView>
  </sheetViews>
  <sheetFormatPr defaultRowHeight="15"/>
  <cols>
    <col min="1" max="1" width="4.42578125" bestFit="1" customWidth="1"/>
    <col min="2" max="2" width="76.5703125" style="72" customWidth="1"/>
    <col min="3" max="3" width="5.42578125" bestFit="1" customWidth="1"/>
    <col min="4" max="4" width="8.42578125" customWidth="1"/>
  </cols>
  <sheetData>
    <row r="1" spans="1:4" ht="23.25">
      <c r="A1" s="100" t="s">
        <v>3</v>
      </c>
      <c r="B1" s="100"/>
      <c r="C1" s="100"/>
      <c r="D1" s="100"/>
    </row>
    <row r="2" spans="1:4" ht="97.5" customHeight="1">
      <c r="A2" s="103" t="s">
        <v>186</v>
      </c>
      <c r="B2" s="103"/>
      <c r="C2" s="103"/>
      <c r="D2" s="103"/>
    </row>
    <row r="3" spans="1:4" ht="18.75">
      <c r="A3" s="104" t="s">
        <v>187</v>
      </c>
      <c r="B3" s="104"/>
      <c r="C3" s="104"/>
      <c r="D3" s="104"/>
    </row>
    <row r="4" spans="1:4" s="78" customFormat="1" ht="24">
      <c r="A4" s="77" t="s">
        <v>152</v>
      </c>
      <c r="B4" s="77" t="s">
        <v>188</v>
      </c>
      <c r="C4" s="77" t="s">
        <v>153</v>
      </c>
      <c r="D4" s="77" t="s">
        <v>1</v>
      </c>
    </row>
    <row r="5" spans="1:4" s="78" customFormat="1" ht="12">
      <c r="A5" s="77">
        <v>1</v>
      </c>
      <c r="B5" s="77">
        <v>2</v>
      </c>
      <c r="C5" s="77">
        <v>3</v>
      </c>
      <c r="D5" s="77">
        <v>4</v>
      </c>
    </row>
    <row r="6" spans="1:4" ht="25.5">
      <c r="A6" s="74">
        <v>1</v>
      </c>
      <c r="B6" s="75" t="s">
        <v>189</v>
      </c>
      <c r="C6" s="73" t="s">
        <v>154</v>
      </c>
      <c r="D6" s="76"/>
    </row>
    <row r="7" spans="1:4" ht="25.5">
      <c r="A7" s="74">
        <v>2</v>
      </c>
      <c r="B7" s="75" t="s">
        <v>190</v>
      </c>
      <c r="C7" s="73" t="s">
        <v>154</v>
      </c>
      <c r="D7" s="76"/>
    </row>
    <row r="8" spans="1:4" ht="25.5">
      <c r="A8" s="74">
        <v>3</v>
      </c>
      <c r="B8" s="75" t="s">
        <v>193</v>
      </c>
      <c r="C8" s="73" t="s">
        <v>75</v>
      </c>
      <c r="D8" s="76"/>
    </row>
    <row r="9" spans="1:4" ht="25.5">
      <c r="A9" s="74">
        <v>4</v>
      </c>
      <c r="B9" s="75" t="s">
        <v>185</v>
      </c>
      <c r="C9" s="73" t="s">
        <v>75</v>
      </c>
      <c r="D9" s="76"/>
    </row>
    <row r="10" spans="1:4" ht="25.5">
      <c r="A10" s="74">
        <v>5</v>
      </c>
      <c r="B10" s="75" t="s">
        <v>191</v>
      </c>
      <c r="C10" s="73" t="s">
        <v>75</v>
      </c>
      <c r="D10" s="76"/>
    </row>
    <row r="11" spans="1:4" ht="25.5">
      <c r="A11" s="74">
        <v>6</v>
      </c>
      <c r="B11" s="75" t="s">
        <v>192</v>
      </c>
      <c r="C11" s="73" t="s">
        <v>75</v>
      </c>
      <c r="D11" s="76"/>
    </row>
    <row r="12" spans="1:4">
      <c r="A12" s="74">
        <v>7</v>
      </c>
      <c r="B12" s="75" t="s">
        <v>179</v>
      </c>
      <c r="C12" s="73" t="s">
        <v>75</v>
      </c>
      <c r="D12" s="76"/>
    </row>
    <row r="13" spans="1:4">
      <c r="A13" s="74">
        <v>8</v>
      </c>
      <c r="B13" s="75" t="s">
        <v>181</v>
      </c>
      <c r="C13" s="73" t="s">
        <v>75</v>
      </c>
      <c r="D13" s="76"/>
    </row>
    <row r="14" spans="1:4">
      <c r="A14" s="74">
        <v>9</v>
      </c>
      <c r="B14" s="75" t="s">
        <v>180</v>
      </c>
      <c r="C14" s="73" t="s">
        <v>75</v>
      </c>
      <c r="D14" s="76"/>
    </row>
    <row r="15" spans="1:4">
      <c r="A15" s="74">
        <v>10</v>
      </c>
      <c r="B15" s="75" t="s">
        <v>182</v>
      </c>
      <c r="C15" s="73" t="s">
        <v>75</v>
      </c>
      <c r="D15" s="76"/>
    </row>
    <row r="16" spans="1:4">
      <c r="A16" s="74">
        <v>11</v>
      </c>
      <c r="B16" s="75" t="s">
        <v>155</v>
      </c>
      <c r="C16" s="73" t="s">
        <v>154</v>
      </c>
      <c r="D16" s="76"/>
    </row>
    <row r="17" spans="1:4">
      <c r="A17" s="74">
        <v>12</v>
      </c>
      <c r="B17" s="75" t="s">
        <v>156</v>
      </c>
      <c r="C17" s="73" t="s">
        <v>154</v>
      </c>
      <c r="D17" s="76"/>
    </row>
    <row r="18" spans="1:4">
      <c r="A18" s="74">
        <v>13</v>
      </c>
      <c r="B18" s="75" t="s">
        <v>157</v>
      </c>
      <c r="C18" s="73" t="s">
        <v>154</v>
      </c>
      <c r="D18" s="76"/>
    </row>
    <row r="19" spans="1:4">
      <c r="A19" s="74">
        <v>14</v>
      </c>
      <c r="B19" s="75" t="s">
        <v>178</v>
      </c>
      <c r="C19" s="73" t="s">
        <v>154</v>
      </c>
      <c r="D19" s="76"/>
    </row>
    <row r="20" spans="1:4">
      <c r="A20" s="74">
        <v>15</v>
      </c>
      <c r="B20" s="75" t="s">
        <v>158</v>
      </c>
      <c r="C20" s="73" t="s">
        <v>154</v>
      </c>
      <c r="D20" s="76"/>
    </row>
    <row r="21" spans="1:4">
      <c r="A21" s="74">
        <v>16</v>
      </c>
      <c r="B21" s="75" t="s">
        <v>184</v>
      </c>
      <c r="C21" s="73" t="s">
        <v>154</v>
      </c>
      <c r="D21" s="76"/>
    </row>
    <row r="22" spans="1:4">
      <c r="A22" s="74">
        <v>17</v>
      </c>
      <c r="B22" s="75" t="s">
        <v>183</v>
      </c>
      <c r="C22" s="73" t="s">
        <v>154</v>
      </c>
      <c r="D22" s="76"/>
    </row>
    <row r="23" spans="1:4">
      <c r="A23" s="74">
        <v>18</v>
      </c>
      <c r="B23" s="75" t="s">
        <v>159</v>
      </c>
      <c r="C23" s="73" t="s">
        <v>154</v>
      </c>
      <c r="D23" s="76"/>
    </row>
    <row r="24" spans="1:4">
      <c r="A24" s="74">
        <v>19</v>
      </c>
      <c r="B24" s="75" t="s">
        <v>160</v>
      </c>
      <c r="C24" s="73" t="s">
        <v>154</v>
      </c>
      <c r="D24" s="76"/>
    </row>
    <row r="25" spans="1:4">
      <c r="A25" s="74">
        <v>20</v>
      </c>
      <c r="B25" s="75" t="s">
        <v>161</v>
      </c>
      <c r="C25" s="73" t="s">
        <v>154</v>
      </c>
      <c r="D25" s="76"/>
    </row>
    <row r="26" spans="1:4">
      <c r="A26" s="74">
        <v>21</v>
      </c>
      <c r="B26" s="75" t="s">
        <v>162</v>
      </c>
      <c r="C26" s="73" t="s">
        <v>154</v>
      </c>
      <c r="D26" s="76"/>
    </row>
    <row r="27" spans="1:4">
      <c r="A27" s="74">
        <v>22</v>
      </c>
      <c r="B27" s="75" t="s">
        <v>163</v>
      </c>
      <c r="C27" s="73" t="s">
        <v>154</v>
      </c>
      <c r="D27" s="76"/>
    </row>
    <row r="28" spans="1:4">
      <c r="A28" s="74">
        <v>23</v>
      </c>
      <c r="B28" s="75" t="s">
        <v>164</v>
      </c>
      <c r="C28" s="73" t="s">
        <v>154</v>
      </c>
      <c r="D28" s="76"/>
    </row>
    <row r="29" spans="1:4">
      <c r="A29" s="74">
        <v>24</v>
      </c>
      <c r="B29" s="75" t="s">
        <v>165</v>
      </c>
      <c r="C29" s="73" t="s">
        <v>154</v>
      </c>
      <c r="D29" s="76"/>
    </row>
    <row r="30" spans="1:4">
      <c r="A30" s="74">
        <v>25</v>
      </c>
      <c r="B30" s="75" t="s">
        <v>166</v>
      </c>
      <c r="C30" s="73" t="s">
        <v>154</v>
      </c>
      <c r="D30" s="76"/>
    </row>
    <row r="31" spans="1:4">
      <c r="A31" s="74">
        <v>26</v>
      </c>
      <c r="B31" s="75" t="s">
        <v>167</v>
      </c>
      <c r="C31" s="73" t="s">
        <v>154</v>
      </c>
      <c r="D31" s="76"/>
    </row>
    <row r="32" spans="1:4" ht="25.5">
      <c r="A32" s="74">
        <v>27</v>
      </c>
      <c r="B32" s="75" t="s">
        <v>168</v>
      </c>
      <c r="C32" s="73" t="s">
        <v>169</v>
      </c>
      <c r="D32" s="76"/>
    </row>
    <row r="33" spans="1:4">
      <c r="A33" s="74">
        <v>28</v>
      </c>
      <c r="B33" s="75" t="s">
        <v>170</v>
      </c>
      <c r="C33" s="73" t="s">
        <v>171</v>
      </c>
      <c r="D33" s="76"/>
    </row>
    <row r="34" spans="1:4" ht="25.5">
      <c r="A34" s="74">
        <v>29</v>
      </c>
      <c r="B34" s="75" t="s">
        <v>172</v>
      </c>
      <c r="C34" s="73" t="s">
        <v>169</v>
      </c>
      <c r="D34" s="76"/>
    </row>
    <row r="35" spans="1:4" ht="25.5">
      <c r="A35" s="74">
        <v>30</v>
      </c>
      <c r="B35" s="75" t="s">
        <v>173</v>
      </c>
      <c r="C35" s="73" t="s">
        <v>169</v>
      </c>
      <c r="D35" s="76"/>
    </row>
    <row r="36" spans="1:4" ht="25.5">
      <c r="A36" s="74">
        <v>31</v>
      </c>
      <c r="B36" s="75" t="s">
        <v>174</v>
      </c>
      <c r="C36" s="73" t="s">
        <v>169</v>
      </c>
      <c r="D36" s="76"/>
    </row>
    <row r="37" spans="1:4">
      <c r="A37" s="74">
        <v>32</v>
      </c>
      <c r="B37" s="75" t="s">
        <v>175</v>
      </c>
      <c r="C37" s="73" t="s">
        <v>154</v>
      </c>
      <c r="D37" s="76"/>
    </row>
    <row r="38" spans="1:4">
      <c r="A38" s="74">
        <v>33</v>
      </c>
      <c r="B38" s="75" t="s">
        <v>176</v>
      </c>
      <c r="C38" s="73" t="s">
        <v>177</v>
      </c>
      <c r="D38" s="76"/>
    </row>
    <row r="39" spans="1:4" ht="37.5" customHeight="1"/>
    <row r="41" spans="1:4">
      <c r="B41" s="101" t="s">
        <v>151</v>
      </c>
      <c r="C41" s="102"/>
      <c r="D41" s="102"/>
    </row>
    <row r="42" spans="1:4">
      <c r="B42" s="102"/>
      <c r="C42" s="102"/>
      <c r="D42" s="102"/>
    </row>
  </sheetData>
  <mergeCells count="4">
    <mergeCell ref="A2:D2"/>
    <mergeCell ref="A1:D1"/>
    <mergeCell ref="B41:D42"/>
    <mergeCell ref="A3:D3"/>
  </mergeCells>
  <pageMargins left="0.7" right="0.7" top="0.75" bottom="0.75" header="0.3" footer="0.3"/>
  <pageSetup paperSize="9" scale="8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F60"/>
  <sheetViews>
    <sheetView tabSelected="1" topLeftCell="A55" workbookViewId="0">
      <selection activeCell="B10" sqref="B10"/>
    </sheetView>
  </sheetViews>
  <sheetFormatPr defaultRowHeight="15"/>
  <cols>
    <col min="2" max="2" width="72.28515625" customWidth="1"/>
  </cols>
  <sheetData>
    <row r="8" spans="2:6">
      <c r="B8" s="107" t="s">
        <v>194</v>
      </c>
      <c r="C8" s="106"/>
      <c r="D8" s="108">
        <v>3</v>
      </c>
      <c r="E8">
        <v>2</v>
      </c>
      <c r="F8">
        <f>E8*D8</f>
        <v>6</v>
      </c>
    </row>
    <row r="9" spans="2:6">
      <c r="B9" s="107" t="s">
        <v>195</v>
      </c>
      <c r="C9" s="106"/>
      <c r="D9" s="108">
        <v>5</v>
      </c>
      <c r="E9">
        <v>2</v>
      </c>
      <c r="F9">
        <f t="shared" ref="F9:F56" si="0">E9*D9</f>
        <v>10</v>
      </c>
    </row>
    <row r="10" spans="2:6">
      <c r="B10" s="107" t="s">
        <v>196</v>
      </c>
      <c r="C10" s="106"/>
      <c r="D10" s="108">
        <v>1</v>
      </c>
      <c r="E10">
        <v>2</v>
      </c>
      <c r="F10">
        <f t="shared" si="0"/>
        <v>2</v>
      </c>
    </row>
    <row r="11" spans="2:6">
      <c r="B11" s="109" t="s">
        <v>197</v>
      </c>
      <c r="C11" s="106"/>
      <c r="D11" s="108">
        <v>3253</v>
      </c>
      <c r="E11">
        <v>2</v>
      </c>
      <c r="F11">
        <f t="shared" si="0"/>
        <v>6506</v>
      </c>
    </row>
    <row r="12" spans="2:6">
      <c r="B12" s="109" t="s">
        <v>198</v>
      </c>
      <c r="C12" s="106"/>
      <c r="D12" s="108">
        <v>25462</v>
      </c>
      <c r="E12">
        <v>2</v>
      </c>
      <c r="F12">
        <f t="shared" si="0"/>
        <v>50924</v>
      </c>
    </row>
    <row r="13" spans="2:6">
      <c r="B13" s="109" t="s">
        <v>199</v>
      </c>
      <c r="C13" s="106"/>
      <c r="D13" s="108">
        <v>7725</v>
      </c>
      <c r="E13">
        <v>2</v>
      </c>
      <c r="F13">
        <f t="shared" si="0"/>
        <v>15450</v>
      </c>
    </row>
    <row r="14" spans="2:6">
      <c r="B14" s="109" t="s">
        <v>200</v>
      </c>
      <c r="C14" s="106"/>
      <c r="D14" s="108">
        <v>11792</v>
      </c>
      <c r="E14">
        <v>2</v>
      </c>
      <c r="F14">
        <f t="shared" si="0"/>
        <v>23584</v>
      </c>
    </row>
    <row r="15" spans="2:6">
      <c r="B15" s="109" t="s">
        <v>201</v>
      </c>
      <c r="C15" s="106"/>
      <c r="D15" s="108">
        <v>945</v>
      </c>
      <c r="E15">
        <v>2</v>
      </c>
      <c r="F15">
        <f t="shared" si="0"/>
        <v>1890</v>
      </c>
    </row>
    <row r="16" spans="2:6">
      <c r="B16" s="110" t="s">
        <v>202</v>
      </c>
      <c r="C16" s="106"/>
      <c r="D16" s="111">
        <v>12</v>
      </c>
      <c r="E16">
        <v>2</v>
      </c>
      <c r="F16">
        <f t="shared" si="0"/>
        <v>24</v>
      </c>
    </row>
    <row r="17" spans="2:6">
      <c r="B17" s="110" t="s">
        <v>203</v>
      </c>
      <c r="C17" s="106"/>
      <c r="D17" s="111">
        <v>97</v>
      </c>
      <c r="E17">
        <v>2</v>
      </c>
      <c r="F17">
        <f t="shared" si="0"/>
        <v>194</v>
      </c>
    </row>
    <row r="18" spans="2:6">
      <c r="B18" s="110" t="s">
        <v>204</v>
      </c>
      <c r="C18" s="106"/>
      <c r="D18" s="111">
        <v>81</v>
      </c>
      <c r="E18">
        <v>2</v>
      </c>
      <c r="F18">
        <f t="shared" si="0"/>
        <v>162</v>
      </c>
    </row>
    <row r="19" spans="2:6">
      <c r="B19" s="110" t="s">
        <v>205</v>
      </c>
      <c r="C19" s="106"/>
      <c r="D19" s="111">
        <v>64</v>
      </c>
      <c r="E19">
        <v>2</v>
      </c>
      <c r="F19">
        <f t="shared" si="0"/>
        <v>128</v>
      </c>
    </row>
    <row r="20" spans="2:6">
      <c r="B20" s="110" t="s">
        <v>206</v>
      </c>
      <c r="C20" s="106"/>
      <c r="D20" s="111">
        <v>129</v>
      </c>
      <c r="E20">
        <v>2</v>
      </c>
      <c r="F20">
        <f t="shared" si="0"/>
        <v>258</v>
      </c>
    </row>
    <row r="21" spans="2:6">
      <c r="B21" s="110" t="s">
        <v>207</v>
      </c>
      <c r="C21" s="106"/>
      <c r="D21" s="111">
        <v>225</v>
      </c>
      <c r="E21">
        <v>2</v>
      </c>
      <c r="F21">
        <f t="shared" si="0"/>
        <v>450</v>
      </c>
    </row>
    <row r="22" spans="2:6">
      <c r="B22" s="112" t="s">
        <v>208</v>
      </c>
      <c r="C22" s="106"/>
      <c r="D22" s="111">
        <v>12</v>
      </c>
      <c r="E22">
        <v>2</v>
      </c>
      <c r="F22">
        <f t="shared" si="0"/>
        <v>24</v>
      </c>
    </row>
    <row r="23" spans="2:6">
      <c r="B23" s="113" t="s">
        <v>209</v>
      </c>
      <c r="C23" s="106"/>
      <c r="D23" s="111">
        <v>6</v>
      </c>
      <c r="E23">
        <v>2</v>
      </c>
      <c r="F23">
        <f t="shared" si="0"/>
        <v>12</v>
      </c>
    </row>
    <row r="24" spans="2:6">
      <c r="B24" s="113" t="s">
        <v>210</v>
      </c>
      <c r="C24" s="106"/>
      <c r="D24" s="111">
        <v>116</v>
      </c>
      <c r="E24">
        <v>2</v>
      </c>
      <c r="F24">
        <f t="shared" si="0"/>
        <v>232</v>
      </c>
    </row>
    <row r="25" spans="2:6">
      <c r="B25" s="110" t="s">
        <v>211</v>
      </c>
      <c r="C25" s="106"/>
      <c r="D25" s="111">
        <v>165</v>
      </c>
      <c r="E25">
        <v>2</v>
      </c>
      <c r="F25">
        <f t="shared" si="0"/>
        <v>330</v>
      </c>
    </row>
    <row r="26" spans="2:6">
      <c r="B26" s="114" t="s">
        <v>212</v>
      </c>
      <c r="C26" s="106"/>
      <c r="D26" s="111">
        <v>296</v>
      </c>
      <c r="E26">
        <v>2</v>
      </c>
      <c r="F26">
        <f t="shared" si="0"/>
        <v>592</v>
      </c>
    </row>
    <row r="27" spans="2:6">
      <c r="B27" s="114" t="s">
        <v>213</v>
      </c>
      <c r="C27" s="106"/>
      <c r="D27" s="111">
        <v>330</v>
      </c>
      <c r="E27">
        <v>2</v>
      </c>
      <c r="F27">
        <f t="shared" si="0"/>
        <v>660</v>
      </c>
    </row>
    <row r="28" spans="2:6">
      <c r="B28" s="114" t="s">
        <v>214</v>
      </c>
      <c r="C28" s="106"/>
      <c r="D28" s="111">
        <v>405</v>
      </c>
      <c r="E28">
        <v>2</v>
      </c>
      <c r="F28">
        <f t="shared" si="0"/>
        <v>810</v>
      </c>
    </row>
    <row r="29" spans="2:6">
      <c r="B29" s="113" t="s">
        <v>215</v>
      </c>
      <c r="C29" s="106"/>
      <c r="D29" s="111">
        <v>75</v>
      </c>
      <c r="E29">
        <v>2</v>
      </c>
      <c r="F29">
        <f t="shared" si="0"/>
        <v>150</v>
      </c>
    </row>
    <row r="30" spans="2:6">
      <c r="B30" s="113" t="s">
        <v>216</v>
      </c>
      <c r="C30" s="106"/>
      <c r="D30" s="111">
        <v>258</v>
      </c>
      <c r="E30">
        <v>2</v>
      </c>
      <c r="F30">
        <f t="shared" si="0"/>
        <v>516</v>
      </c>
    </row>
    <row r="31" spans="2:6">
      <c r="B31" s="113" t="s">
        <v>217</v>
      </c>
      <c r="C31" s="106"/>
      <c r="D31" s="111">
        <v>129</v>
      </c>
      <c r="E31">
        <v>2</v>
      </c>
      <c r="F31">
        <f t="shared" si="0"/>
        <v>258</v>
      </c>
    </row>
    <row r="32" spans="2:6">
      <c r="B32" s="113" t="s">
        <v>218</v>
      </c>
      <c r="C32" s="106"/>
      <c r="D32" s="111">
        <v>149</v>
      </c>
      <c r="E32">
        <v>2</v>
      </c>
      <c r="F32">
        <f t="shared" si="0"/>
        <v>298</v>
      </c>
    </row>
    <row r="33" spans="2:6">
      <c r="B33" s="113" t="s">
        <v>219</v>
      </c>
      <c r="C33" s="106"/>
      <c r="D33" s="111">
        <v>110</v>
      </c>
      <c r="E33">
        <v>2</v>
      </c>
      <c r="F33">
        <f t="shared" si="0"/>
        <v>220</v>
      </c>
    </row>
    <row r="34" spans="2:6">
      <c r="B34" s="113" t="s">
        <v>220</v>
      </c>
      <c r="C34" s="106"/>
      <c r="D34" s="111">
        <v>4</v>
      </c>
      <c r="E34">
        <v>2</v>
      </c>
      <c r="F34">
        <f t="shared" si="0"/>
        <v>8</v>
      </c>
    </row>
    <row r="35" spans="2:6">
      <c r="B35" s="113" t="s">
        <v>221</v>
      </c>
      <c r="C35" s="106"/>
      <c r="D35" s="111">
        <v>400</v>
      </c>
      <c r="E35">
        <v>2</v>
      </c>
      <c r="F35">
        <f t="shared" si="0"/>
        <v>800</v>
      </c>
    </row>
    <row r="36" spans="2:6">
      <c r="B36" s="113" t="s">
        <v>222</v>
      </c>
      <c r="C36" s="106"/>
      <c r="D36" s="111">
        <v>16</v>
      </c>
      <c r="E36">
        <v>2</v>
      </c>
      <c r="F36">
        <f t="shared" si="0"/>
        <v>32</v>
      </c>
    </row>
    <row r="37" spans="2:6" ht="28.5">
      <c r="B37" s="105" t="s">
        <v>223</v>
      </c>
      <c r="C37" s="106"/>
      <c r="D37" s="108">
        <v>39</v>
      </c>
      <c r="E37">
        <v>2</v>
      </c>
      <c r="F37">
        <f t="shared" si="0"/>
        <v>78</v>
      </c>
    </row>
    <row r="38" spans="2:6" ht="28.5">
      <c r="B38" s="105" t="s">
        <v>224</v>
      </c>
      <c r="C38" s="106"/>
      <c r="D38" s="108">
        <v>10</v>
      </c>
      <c r="E38">
        <v>2</v>
      </c>
      <c r="F38">
        <f t="shared" si="0"/>
        <v>20</v>
      </c>
    </row>
    <row r="39" spans="2:6">
      <c r="B39" s="107" t="s">
        <v>225</v>
      </c>
      <c r="C39" s="106"/>
      <c r="D39" s="108">
        <v>165</v>
      </c>
      <c r="E39">
        <v>2</v>
      </c>
      <c r="F39">
        <f t="shared" si="0"/>
        <v>330</v>
      </c>
    </row>
    <row r="40" spans="2:6">
      <c r="B40" s="107" t="s">
        <v>226</v>
      </c>
      <c r="C40" s="106"/>
      <c r="D40" s="108">
        <v>60</v>
      </c>
      <c r="E40">
        <v>2</v>
      </c>
      <c r="F40">
        <f t="shared" si="0"/>
        <v>120</v>
      </c>
    </row>
    <row r="41" spans="2:6" ht="90">
      <c r="B41" s="115" t="s">
        <v>227</v>
      </c>
      <c r="C41" s="106"/>
      <c r="D41" s="108">
        <v>97</v>
      </c>
      <c r="E41">
        <v>2</v>
      </c>
      <c r="F41">
        <f t="shared" si="0"/>
        <v>194</v>
      </c>
    </row>
    <row r="42" spans="2:6" ht="60">
      <c r="B42" s="115" t="s">
        <v>228</v>
      </c>
      <c r="C42" s="106"/>
      <c r="D42" s="108">
        <v>81</v>
      </c>
      <c r="E42">
        <v>2</v>
      </c>
      <c r="F42">
        <f t="shared" si="0"/>
        <v>162</v>
      </c>
    </row>
    <row r="43" spans="2:6" ht="45">
      <c r="B43" s="115" t="s">
        <v>229</v>
      </c>
      <c r="C43" s="106"/>
      <c r="D43" s="108">
        <v>11362</v>
      </c>
      <c r="E43">
        <v>2</v>
      </c>
      <c r="F43">
        <f t="shared" si="0"/>
        <v>22724</v>
      </c>
    </row>
    <row r="44" spans="2:6" ht="45">
      <c r="B44" s="115" t="s">
        <v>230</v>
      </c>
      <c r="C44" s="106"/>
      <c r="D44" s="108">
        <v>12737</v>
      </c>
      <c r="E44">
        <v>2</v>
      </c>
      <c r="F44">
        <f t="shared" si="0"/>
        <v>25474</v>
      </c>
    </row>
    <row r="45" spans="2:6">
      <c r="B45" s="107" t="s">
        <v>231</v>
      </c>
      <c r="C45" s="106"/>
      <c r="D45" s="116">
        <v>3</v>
      </c>
      <c r="E45">
        <v>2</v>
      </c>
      <c r="F45">
        <f t="shared" si="0"/>
        <v>6</v>
      </c>
    </row>
    <row r="46" spans="2:6">
      <c r="B46" s="107" t="s">
        <v>232</v>
      </c>
      <c r="C46" s="106"/>
      <c r="D46" s="108">
        <v>1</v>
      </c>
      <c r="E46">
        <v>2</v>
      </c>
      <c r="F46">
        <f t="shared" si="0"/>
        <v>2</v>
      </c>
    </row>
    <row r="47" spans="2:6">
      <c r="B47" s="107" t="s">
        <v>194</v>
      </c>
      <c r="C47" s="106"/>
      <c r="D47" s="108">
        <v>1</v>
      </c>
      <c r="E47">
        <v>2</v>
      </c>
      <c r="F47">
        <f t="shared" si="0"/>
        <v>2</v>
      </c>
    </row>
    <row r="48" spans="2:6">
      <c r="B48" s="107" t="s">
        <v>194</v>
      </c>
      <c r="C48" s="106"/>
      <c r="D48" s="108">
        <v>3</v>
      </c>
      <c r="E48">
        <v>2</v>
      </c>
      <c r="F48">
        <f t="shared" si="0"/>
        <v>6</v>
      </c>
    </row>
    <row r="49" spans="2:6">
      <c r="B49" s="107" t="s">
        <v>195</v>
      </c>
      <c r="C49" s="106"/>
      <c r="D49" s="108">
        <v>5</v>
      </c>
      <c r="E49">
        <v>2</v>
      </c>
      <c r="F49">
        <f t="shared" si="0"/>
        <v>10</v>
      </c>
    </row>
    <row r="50" spans="2:6">
      <c r="B50" s="107" t="s">
        <v>196</v>
      </c>
      <c r="C50" s="106"/>
      <c r="D50" s="108">
        <v>1</v>
      </c>
      <c r="E50">
        <v>2</v>
      </c>
      <c r="F50">
        <f t="shared" si="0"/>
        <v>2</v>
      </c>
    </row>
    <row r="51" spans="2:6" ht="45">
      <c r="B51" s="115" t="s">
        <v>233</v>
      </c>
      <c r="C51" s="106"/>
      <c r="D51" s="108">
        <v>550</v>
      </c>
      <c r="E51">
        <v>2</v>
      </c>
      <c r="F51">
        <f t="shared" si="0"/>
        <v>1100</v>
      </c>
    </row>
    <row r="52" spans="2:6">
      <c r="B52" s="117" t="s">
        <v>234</v>
      </c>
      <c r="C52" s="106"/>
      <c r="D52" s="108">
        <v>4</v>
      </c>
      <c r="E52">
        <v>2</v>
      </c>
      <c r="F52">
        <f t="shared" si="0"/>
        <v>8</v>
      </c>
    </row>
    <row r="53" spans="2:6" ht="30">
      <c r="B53" s="115" t="s">
        <v>235</v>
      </c>
      <c r="C53" s="106"/>
      <c r="D53" s="108">
        <v>16</v>
      </c>
      <c r="E53">
        <v>2</v>
      </c>
      <c r="F53">
        <f t="shared" si="0"/>
        <v>32</v>
      </c>
    </row>
    <row r="54" spans="2:6" ht="30">
      <c r="B54" s="118" t="s">
        <v>236</v>
      </c>
      <c r="C54" s="106"/>
      <c r="D54" s="108">
        <v>10208</v>
      </c>
      <c r="E54">
        <v>2</v>
      </c>
      <c r="F54">
        <f t="shared" si="0"/>
        <v>20416</v>
      </c>
    </row>
    <row r="55" spans="2:6">
      <c r="B55" s="118" t="s">
        <v>237</v>
      </c>
      <c r="C55" s="106"/>
      <c r="D55" s="108">
        <v>5</v>
      </c>
      <c r="E55">
        <v>2</v>
      </c>
      <c r="F55">
        <f t="shared" si="0"/>
        <v>10</v>
      </c>
    </row>
    <row r="56" spans="2:6">
      <c r="D56" s="119">
        <f>SUM(D8:D55)</f>
        <v>87613</v>
      </c>
      <c r="F56">
        <f>SUM(F8:F55)</f>
        <v>175226</v>
      </c>
    </row>
    <row r="60" spans="2:6">
      <c r="D60">
        <f>D56*3</f>
        <v>262839</v>
      </c>
    </row>
  </sheetData>
  <conditionalFormatting sqref="C15">
    <cfRule type="duplicateValues" dxfId="13" priority="13"/>
  </conditionalFormatting>
  <conditionalFormatting sqref="C14 C8:C10">
    <cfRule type="duplicateValues" dxfId="12" priority="12"/>
  </conditionalFormatting>
  <conditionalFormatting sqref="C20">
    <cfRule type="duplicateValues" dxfId="11" priority="10"/>
  </conditionalFormatting>
  <conditionalFormatting sqref="C19">
    <cfRule type="duplicateValues" dxfId="10" priority="9"/>
  </conditionalFormatting>
  <conditionalFormatting sqref="C28">
    <cfRule type="duplicateValues" dxfId="9" priority="7"/>
  </conditionalFormatting>
  <conditionalFormatting sqref="C50:C55 C43:C44">
    <cfRule type="duplicateValues" dxfId="8" priority="5"/>
  </conditionalFormatting>
  <conditionalFormatting sqref="C42">
    <cfRule type="duplicateValues" dxfId="7" priority="4"/>
  </conditionalFormatting>
  <conditionalFormatting sqref="C29:C38 C21:C24">
    <cfRule type="duplicateValues" dxfId="6" priority="14"/>
  </conditionalFormatting>
  <conditionalFormatting sqref="C11:C13">
    <cfRule type="duplicateValues" dxfId="5" priority="14766"/>
  </conditionalFormatting>
  <conditionalFormatting sqref="C16:C18">
    <cfRule type="duplicateValues" dxfId="4" priority="14767"/>
  </conditionalFormatting>
  <conditionalFormatting sqref="C25:C27">
    <cfRule type="duplicateValues" dxfId="3" priority="14768"/>
  </conditionalFormatting>
  <conditionalFormatting sqref="C39:C41">
    <cfRule type="duplicateValues" dxfId="2" priority="14770"/>
  </conditionalFormatting>
  <conditionalFormatting sqref="C48:C49">
    <cfRule type="duplicateValues" dxfId="1" priority="14772"/>
  </conditionalFormatting>
  <conditionalFormatting sqref="C45:C47">
    <cfRule type="duplicateValues" dxfId="0" priority="14774"/>
  </conditionalFormatting>
  <dataValidations count="1">
    <dataValidation type="decimal" allowBlank="1" showInputMessage="1" showErrorMessage="1" errorTitle="Invalid Entry" error="Only Numeric Values are allowed. " promptTitle="Quantity" prompt="Please enter the Quantity for this item. " sqref="D8:D55">
      <formula1>0</formula1>
      <formula2>999999999999999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Sheet0</vt:lpstr>
      <vt:lpstr>Sheet2</vt:lpstr>
      <vt:lpstr>Sheet3</vt:lpstr>
      <vt:lpstr>meter to kg convert (4)</vt:lpstr>
      <vt:lpstr>EDD-I BIJNOR</vt:lpstr>
      <vt:lpstr>EDD-II BIJNOR</vt:lpstr>
      <vt:lpstr>EDD-II CHANDPUR</vt:lpstr>
      <vt:lpstr>Sheet5</vt:lpstr>
      <vt:lpstr>Sheet1</vt:lpstr>
      <vt:lpstr>'EDD-I BIJNOR'!Print_Area</vt:lpstr>
      <vt:lpstr>'EDD-II BIJNOR'!Print_Area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User</cp:lastModifiedBy>
  <cp:lastPrinted>2023-02-02T06:33:50Z</cp:lastPrinted>
  <dcterms:created xsi:type="dcterms:W3CDTF">2022-07-01T05:37:48Z</dcterms:created>
  <dcterms:modified xsi:type="dcterms:W3CDTF">2023-02-13T11:07:49Z</dcterms:modified>
</cp:coreProperties>
</file>